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autoCompressPictures="0" defaultThemeVersion="124226"/>
  <mc:AlternateContent xmlns:mc="http://schemas.openxmlformats.org/markup-compatibility/2006">
    <mc:Choice Requires="x15">
      <x15ac:absPath xmlns:x15ac="http://schemas.microsoft.com/office/spreadsheetml/2010/11/ac" url="C:\Users\abbouche\Desktop\Formulaire FARAP pour Alice\"/>
    </mc:Choice>
  </mc:AlternateContent>
  <xr:revisionPtr revIDLastSave="0" documentId="13_ncr:1_{170D3023-73AB-4E2A-A12E-6AAE9A2FDDE9}" xr6:coauthVersionLast="47" xr6:coauthVersionMax="47" xr10:uidLastSave="{00000000-0000-0000-0000-000000000000}"/>
  <bookViews>
    <workbookView xWindow="-120" yWindow="-16320" windowWidth="29040" windowHeight="15840" tabRatio="872" xr2:uid="{00000000-000D-0000-FFFF-FFFF00000000}"/>
  </bookViews>
  <sheets>
    <sheet name="Sommaire - A LIRE" sheetId="15" r:id="rId1"/>
    <sheet name="1. Lettre de demande" sheetId="49" r:id="rId2"/>
    <sheet name="2.1. Examen final (1)" sheetId="42" r:id="rId3"/>
    <sheet name="2.2. Examen final (2)" sheetId="48" r:id="rId4"/>
    <sheet name="2.3. Examen final (3)" sheetId="43" r:id="rId5"/>
    <sheet name="3. Détail aides &amp; subventions" sheetId="35" r:id="rId6"/>
    <sheet name="Fiche Compliance" sheetId="33" state="hidden" r:id="rId7"/>
    <sheet name="Synthèse" sheetId="23" state="hidden" r:id="rId8"/>
  </sheets>
  <externalReferences>
    <externalReference r:id="rId9"/>
    <externalReference r:id="rId10"/>
    <externalReference r:id="rId11"/>
  </externalReferences>
  <definedNames>
    <definedName name="_xlnm._FilterDatabase" localSheetId="1" hidden="1">'1. Lettre de demande'!$V$9:$V$13</definedName>
    <definedName name="Aide" localSheetId="1">'[1]Réservé IFCIC'!$B$2:$B$3</definedName>
    <definedName name="Aide">#REF!</definedName>
    <definedName name="Boolean" localSheetId="1">'[1]Réservé IFCIC'!$A$2:$A$3</definedName>
    <definedName name="Boolean">#REF!</definedName>
    <definedName name="champmetiers">'[2]4_Activite_entr.'!$B$22:$B$45</definedName>
    <definedName name="condact">'[2]4_Activite_entr.'!$AG$51:$AG$67</definedName>
    <definedName name="condmetiers">'[2]4_Activite_entr.'!$AG$22:$AG$45</definedName>
    <definedName name="de" comment="gjryfkr" localSheetId="1">'1. Lettre de demande'!$B$15</definedName>
    <definedName name="de" comment="gjryfkr">#REF!</definedName>
    <definedName name="dor">'[3]2 bis) Aides'!$A$68:$A$69</definedName>
    <definedName name="metiersf">OFFSET('[2]4_Activite_entr.'!$T$22,,,COUNT('[2]4_Activite_entr.'!$U$1:$U$65536))</definedName>
    <definedName name="Ou" localSheetId="2">'2.1. Examen final (1)'!#REF!</definedName>
    <definedName name="Ou">#REF!</definedName>
    <definedName name="Oui" localSheetId="1">#REF!</definedName>
    <definedName name="Oui" localSheetId="2">#REF!</definedName>
    <definedName name="Oui" localSheetId="3">#REF!</definedName>
    <definedName name="Oui" localSheetId="4">#REF!</definedName>
    <definedName name="Oui">#REF!</definedName>
    <definedName name="Prévision" localSheetId="1">#REF!</definedName>
    <definedName name="Prévision" localSheetId="2">#REF!</definedName>
    <definedName name="Prévision" localSheetId="3">#REF!</definedName>
    <definedName name="Prévision" localSheetId="4">#REF!</definedName>
    <definedName name="Prévision">#REF!</definedName>
    <definedName name="repartmetiers">OFFSET('[2]4_Activite_entr.'!$AH$22,,,COUNT('[2]4_Activite_entr.'!$AI$1:$AI$65536))</definedName>
    <definedName name="repartstockflux">OFFSET('[2]4_Activite_entr.'!$AI$53,,,COUNT('[2]4_Activite_entr.'!$AJ$1:$AJ$65536))</definedName>
    <definedName name="reparttauxmetiers">OFFSET('[2]4_Activite_entr.'!$AI$22,,,COUNT('[2]4_Activite_entr.'!$AI$1:$AI$65536))</definedName>
    <definedName name="reparttauxstockflux">OFFSET('[2]4_Activite_entr.'!$AJ$53,,,COUNT('[2]4_Activite_entr.'!$AJ$1:$AJ$65536))</definedName>
    <definedName name="SA">'[3]2) Fiche descriptive entreprise'!$A$74:$A$77</definedName>
    <definedName name="taille">'[2]5b_Outil_ donnees_entr.'!$M$26</definedName>
    <definedName name="tauxact">'[2]4_Activite_entr.'!$O$51:$Q$67</definedName>
    <definedName name="tauxf">OFFSET('[2]4_Activite_entr.'!$U$22,,,COUNT('[2]4_Activite_entr.'!$U$1:$U$65536))</definedName>
    <definedName name="Titre_Film_1" localSheetId="1">#REF!</definedName>
    <definedName name="Titre_Film_1" localSheetId="2">#REF!</definedName>
    <definedName name="Titre_Film_1" localSheetId="3">#REF!</definedName>
    <definedName name="Titre_Film_1" localSheetId="4">#REF!</definedName>
    <definedName name="Titre_Film_1">#REF!</definedName>
    <definedName name="To" localSheetId="1">'[3]1 ) Lettre de demande'!$A$50:$A$51</definedName>
    <definedName name="To">'[3]1) Lettre de demande'!$A$51:$A$52</definedName>
    <definedName name="Z_54F8195A_E481_48AD_8B04_F8AF331422CD_.wvu.FilterData" localSheetId="1" hidden="1">'1. Lettre de demande'!$V$9:$V$13</definedName>
    <definedName name="Z_54F8195A_E481_48AD_8B04_F8AF331422CD_.wvu.PrintArea" localSheetId="1" hidden="1">'1. Lettre de demande'!$A$1:$T$28</definedName>
    <definedName name="Z_54F8195A_E481_48AD_8B04_F8AF331422CD_.wvu.PrintArea" localSheetId="5" hidden="1">'3. Détail aides &amp; subventions'!$A$1:$M$41</definedName>
    <definedName name="_xlnm.Print_Area" localSheetId="1">'1. Lettre de demande'!$A$1:$T$30</definedName>
    <definedName name="_xlnm.Print_Area" localSheetId="2">'2.1. Examen final (1)'!$A$1:$S$34</definedName>
    <definedName name="_xlnm.Print_Area" localSheetId="3">'2.2. Examen final (2)'!$A$1:$S$39</definedName>
    <definedName name="_xlnm.Print_Area" localSheetId="4">'2.3. Examen final (3)'!$A$1:$AD$64</definedName>
    <definedName name="_xlnm.Print_Area" localSheetId="5">'3. Détail aides &amp; subventions'!$A$1:$O$58</definedName>
    <definedName name="_xlnm.Print_Area" localSheetId="6">'Fiche Compliance'!$A$1:$U$130</definedName>
    <definedName name="_xlnm.Print_Area" localSheetId="0">'Sommaire - A LIRE'!$A$1:$U$30</definedName>
    <definedName name="_xlnm.Print_Area" localSheetId="7">Synthèse!$A$1:$N$262</definedName>
  </definedNames>
  <calcPr calcId="191029"/>
  <customWorkbookViews>
    <customWorkbookView name="norsini - Affichage personnalisé" guid="{54F8195A-E481-48AD-8B04-F8AF331422CD}" mergeInterval="0" personalView="1" maximized="1" xWindow="1" yWindow="1" windowWidth="1020" windowHeight="538" tabRatio="85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8" l="1"/>
  <c r="R35" i="48"/>
  <c r="C36" i="48"/>
  <c r="D36" i="48"/>
  <c r="E36" i="48"/>
  <c r="F36" i="48"/>
  <c r="G36" i="48"/>
  <c r="H36" i="48"/>
  <c r="I36" i="48"/>
  <c r="J36" i="48"/>
  <c r="K36" i="48"/>
  <c r="L36" i="48"/>
  <c r="M36" i="48"/>
  <c r="N36" i="48"/>
  <c r="O36" i="48"/>
  <c r="P36" i="48"/>
  <c r="Q36" i="48"/>
  <c r="B36" i="48"/>
  <c r="S34" i="48" l="1"/>
  <c r="S36" i="48" s="1"/>
  <c r="R34" i="48"/>
  <c r="R36" i="48" s="1"/>
  <c r="D32" i="48"/>
  <c r="F32" i="48"/>
  <c r="H32" i="48"/>
  <c r="J32" i="48"/>
  <c r="L32" i="48"/>
  <c r="N32" i="48"/>
  <c r="P32" i="48"/>
  <c r="B32" i="48"/>
  <c r="B6" i="48"/>
  <c r="F31" i="42"/>
  <c r="E31" i="42"/>
  <c r="E32" i="42"/>
  <c r="I13" i="49" l="1"/>
  <c r="AC58" i="43" l="1"/>
  <c r="AB58" i="43"/>
  <c r="S23" i="48"/>
  <c r="R23" i="48"/>
  <c r="O10" i="35"/>
  <c r="O33" i="35"/>
  <c r="O34" i="35"/>
  <c r="O35" i="35"/>
  <c r="O36" i="35"/>
  <c r="O37" i="35"/>
  <c r="O38" i="35"/>
  <c r="O39" i="35"/>
  <c r="O40" i="35"/>
  <c r="O11" i="35"/>
  <c r="O12" i="35"/>
  <c r="O13" i="35"/>
  <c r="O14" i="35"/>
  <c r="O15" i="35"/>
  <c r="O16" i="35"/>
  <c r="O17" i="35"/>
  <c r="O18" i="35"/>
  <c r="O19" i="35"/>
  <c r="O20" i="35"/>
  <c r="O21" i="35"/>
  <c r="O22" i="35"/>
  <c r="O23" i="35"/>
  <c r="O24" i="35"/>
  <c r="O25" i="35"/>
  <c r="O26" i="35"/>
  <c r="O27" i="35"/>
  <c r="O28" i="35"/>
  <c r="O29" i="35"/>
  <c r="P17" i="48"/>
  <c r="N17" i="48"/>
  <c r="L17" i="48"/>
  <c r="J17" i="48"/>
  <c r="H17" i="48"/>
  <c r="F17" i="48"/>
  <c r="D17" i="48"/>
  <c r="B17" i="48"/>
  <c r="Q25" i="48"/>
  <c r="P25" i="48"/>
  <c r="O25" i="48"/>
  <c r="N25" i="48"/>
  <c r="M25" i="48"/>
  <c r="L25" i="48"/>
  <c r="K25" i="48"/>
  <c r="J25" i="48"/>
  <c r="I25" i="48"/>
  <c r="H25" i="48"/>
  <c r="G25" i="48"/>
  <c r="F25" i="48"/>
  <c r="E25" i="48"/>
  <c r="D25" i="48"/>
  <c r="C25" i="48"/>
  <c r="B25" i="48"/>
  <c r="S24" i="48"/>
  <c r="R24" i="48"/>
  <c r="S22" i="48"/>
  <c r="R22" i="48"/>
  <c r="S21" i="48"/>
  <c r="R21" i="48"/>
  <c r="S20" i="48"/>
  <c r="R20" i="48"/>
  <c r="S19" i="48"/>
  <c r="R19" i="48"/>
  <c r="S8" i="48"/>
  <c r="S9" i="48"/>
  <c r="S10" i="48"/>
  <c r="R9" i="48"/>
  <c r="R10" i="48"/>
  <c r="R8" i="48"/>
  <c r="P6" i="48"/>
  <c r="N6" i="48"/>
  <c r="L6" i="48"/>
  <c r="J6" i="48"/>
  <c r="H6" i="48"/>
  <c r="F6" i="48"/>
  <c r="D6" i="48"/>
  <c r="F32" i="42"/>
  <c r="E33" i="42"/>
  <c r="F33" i="42"/>
  <c r="F30" i="42"/>
  <c r="E30" i="42"/>
  <c r="F29" i="42"/>
  <c r="E29" i="42"/>
  <c r="F27" i="42"/>
  <c r="E27" i="42"/>
  <c r="F26" i="42"/>
  <c r="E26" i="42"/>
  <c r="F28" i="42"/>
  <c r="E28" i="42"/>
  <c r="Z6" i="43"/>
  <c r="W6" i="43"/>
  <c r="T6" i="43"/>
  <c r="Q6" i="43"/>
  <c r="N6" i="43"/>
  <c r="K6" i="43"/>
  <c r="H6" i="43"/>
  <c r="E6" i="43"/>
  <c r="S12" i="42"/>
  <c r="R12" i="42"/>
  <c r="AB40" i="43"/>
  <c r="AC40" i="43"/>
  <c r="AB50" i="43"/>
  <c r="AC50" i="43"/>
  <c r="AB30" i="43"/>
  <c r="AC30" i="43"/>
  <c r="AB11" i="43"/>
  <c r="E42" i="43"/>
  <c r="F36" i="43"/>
  <c r="AC36" i="43" s="1"/>
  <c r="E36" i="43"/>
  <c r="AA10" i="43"/>
  <c r="Z10" i="43"/>
  <c r="X10" i="43"/>
  <c r="W10" i="43"/>
  <c r="U10" i="43"/>
  <c r="T10" i="43"/>
  <c r="R10" i="43"/>
  <c r="R59" i="43" s="1"/>
  <c r="Q10" i="43"/>
  <c r="O10" i="43"/>
  <c r="N10" i="43"/>
  <c r="L10" i="43"/>
  <c r="K10" i="43"/>
  <c r="I10" i="43"/>
  <c r="H10" i="43"/>
  <c r="F10" i="43"/>
  <c r="E10" i="43"/>
  <c r="AB10" i="43" s="1"/>
  <c r="AB53" i="43"/>
  <c r="J133" i="23"/>
  <c r="E133" i="23"/>
  <c r="E132" i="23"/>
  <c r="E131" i="23"/>
  <c r="H208" i="23"/>
  <c r="H210" i="23" s="1"/>
  <c r="M65" i="23" s="1"/>
  <c r="N65" i="23" s="1"/>
  <c r="AA32" i="43"/>
  <c r="AA36" i="43"/>
  <c r="AA42" i="43"/>
  <c r="AA54" i="43"/>
  <c r="Z32" i="43"/>
  <c r="Z36" i="43"/>
  <c r="Z42" i="43"/>
  <c r="Z54" i="43"/>
  <c r="X32" i="43"/>
  <c r="X36" i="43"/>
  <c r="X42" i="43"/>
  <c r="X54" i="43"/>
  <c r="W32" i="43"/>
  <c r="W36" i="43"/>
  <c r="W59" i="43" s="1"/>
  <c r="W42" i="43"/>
  <c r="W54" i="43"/>
  <c r="U32" i="43"/>
  <c r="U36" i="43"/>
  <c r="U42" i="43"/>
  <c r="U54" i="43"/>
  <c r="T32" i="43"/>
  <c r="T36" i="43"/>
  <c r="T42" i="43"/>
  <c r="T54" i="43"/>
  <c r="R32" i="43"/>
  <c r="R36" i="43"/>
  <c r="R42" i="43"/>
  <c r="R54" i="43"/>
  <c r="AC54" i="43" s="1"/>
  <c r="Q32" i="43"/>
  <c r="Q36" i="43"/>
  <c r="Q42" i="43"/>
  <c r="Q54" i="43"/>
  <c r="AB54" i="43" s="1"/>
  <c r="O32" i="43"/>
  <c r="O36" i="43"/>
  <c r="O42" i="43"/>
  <c r="F32" i="43"/>
  <c r="AC32" i="43" s="1"/>
  <c r="I32" i="43"/>
  <c r="I59" i="43" s="1"/>
  <c r="L32" i="43"/>
  <c r="I36" i="43"/>
  <c r="L36" i="43"/>
  <c r="F42" i="43"/>
  <c r="I42" i="43"/>
  <c r="AC42" i="43" s="1"/>
  <c r="L42" i="43"/>
  <c r="N32" i="43"/>
  <c r="N36" i="43"/>
  <c r="AB36" i="43" s="1"/>
  <c r="N42" i="43"/>
  <c r="E32" i="43"/>
  <c r="H32" i="43"/>
  <c r="K32" i="43"/>
  <c r="H36" i="43"/>
  <c r="K36" i="43"/>
  <c r="H42" i="43"/>
  <c r="K42" i="43"/>
  <c r="AB52" i="43"/>
  <c r="AB55" i="43"/>
  <c r="AB56" i="43"/>
  <c r="AB57" i="43"/>
  <c r="AC57" i="43"/>
  <c r="AC56" i="43"/>
  <c r="AC55" i="43"/>
  <c r="AC53" i="43"/>
  <c r="AC52" i="43"/>
  <c r="AC49" i="43"/>
  <c r="AB49" i="43"/>
  <c r="AC48" i="43"/>
  <c r="AB48" i="43"/>
  <c r="AC47" i="43"/>
  <c r="AB47" i="43"/>
  <c r="AC46" i="43"/>
  <c r="AB46" i="43"/>
  <c r="AC45" i="43"/>
  <c r="AB45" i="43"/>
  <c r="AC44" i="43"/>
  <c r="AB44" i="43"/>
  <c r="AC43" i="43"/>
  <c r="AB43" i="43"/>
  <c r="AC39" i="43"/>
  <c r="AB39" i="43"/>
  <c r="AC38" i="43"/>
  <c r="AB38" i="43"/>
  <c r="AC37" i="43"/>
  <c r="AB37" i="43"/>
  <c r="AC34" i="43"/>
  <c r="AB34" i="43"/>
  <c r="AC33" i="43"/>
  <c r="AB33" i="43"/>
  <c r="AC31" i="43"/>
  <c r="AB31" i="43"/>
  <c r="AC29" i="43"/>
  <c r="AB29" i="43"/>
  <c r="AC28" i="43"/>
  <c r="AB28" i="43"/>
  <c r="AC27" i="43"/>
  <c r="AB27" i="43"/>
  <c r="AC26" i="43"/>
  <c r="AB26" i="43"/>
  <c r="AC25" i="43"/>
  <c r="AB25" i="43"/>
  <c r="AC24" i="43"/>
  <c r="AB24" i="43"/>
  <c r="AC23" i="43"/>
  <c r="AB23" i="43"/>
  <c r="AC22" i="43"/>
  <c r="AB22" i="43"/>
  <c r="AC21" i="43"/>
  <c r="AB21" i="43"/>
  <c r="AC20" i="43"/>
  <c r="AB20" i="43"/>
  <c r="AC19" i="43"/>
  <c r="AB19" i="43"/>
  <c r="AC18" i="43"/>
  <c r="AB18" i="43"/>
  <c r="AC17" i="43"/>
  <c r="AB17" i="43"/>
  <c r="AC16" i="43"/>
  <c r="AB16" i="43"/>
  <c r="AC15" i="43"/>
  <c r="AB15" i="43"/>
  <c r="AC14" i="43"/>
  <c r="AB14" i="43"/>
  <c r="AC13" i="43"/>
  <c r="AB13" i="43"/>
  <c r="AC12" i="43"/>
  <c r="AB12" i="43"/>
  <c r="AC11" i="43"/>
  <c r="L41" i="35"/>
  <c r="M41" i="35"/>
  <c r="K41" i="35"/>
  <c r="E23" i="23"/>
  <c r="H228" i="23"/>
  <c r="M228" i="23" s="1"/>
  <c r="F200" i="23"/>
  <c r="L171" i="23"/>
  <c r="F171" i="23" s="1"/>
  <c r="K171" i="23"/>
  <c r="E171" i="23" s="1"/>
  <c r="L184" i="23"/>
  <c r="L183" i="23"/>
  <c r="F186" i="23"/>
  <c r="K52" i="23"/>
  <c r="K184" i="23"/>
  <c r="E184" i="23" s="1"/>
  <c r="K183" i="23"/>
  <c r="E188" i="23" s="1"/>
  <c r="L157" i="23"/>
  <c r="K157" i="23"/>
  <c r="L174" i="23"/>
  <c r="L167" i="23"/>
  <c r="F174" i="23" s="1"/>
  <c r="L155" i="23"/>
  <c r="K155" i="23"/>
  <c r="E156" i="23" s="1"/>
  <c r="L41" i="23" s="1"/>
  <c r="H25" i="23"/>
  <c r="C29" i="23"/>
  <c r="C27" i="23"/>
  <c r="B25" i="23"/>
  <c r="H107" i="23"/>
  <c r="C11" i="23"/>
  <c r="C12" i="23"/>
  <c r="E168" i="23"/>
  <c r="F50" i="23" s="1"/>
  <c r="F168" i="23"/>
  <c r="E141" i="23"/>
  <c r="F37" i="23" s="1"/>
  <c r="F141" i="23"/>
  <c r="C109" i="23"/>
  <c r="E6" i="23" s="1"/>
  <c r="C108" i="23"/>
  <c r="E5" i="23" s="1"/>
  <c r="F17" i="23"/>
  <c r="F167" i="23"/>
  <c r="F182" i="23" s="1"/>
  <c r="K53" i="23" s="1"/>
  <c r="E167" i="23"/>
  <c r="F49" i="23" s="1"/>
  <c r="E140" i="23"/>
  <c r="G140" i="23" s="1"/>
  <c r="G36" i="23" s="1"/>
  <c r="F140" i="23"/>
  <c r="M16" i="33"/>
  <c r="E178" i="23"/>
  <c r="L48" i="23"/>
  <c r="F178" i="23"/>
  <c r="K48" i="23" s="1"/>
  <c r="F151" i="23"/>
  <c r="K35" i="23" s="1"/>
  <c r="E151" i="23"/>
  <c r="L35" i="23" s="1"/>
  <c r="E163" i="23"/>
  <c r="K181" i="23" s="1"/>
  <c r="L163" i="23"/>
  <c r="L46" i="23" s="1"/>
  <c r="L136" i="23"/>
  <c r="L33" i="23"/>
  <c r="A22" i="33"/>
  <c r="A20" i="33"/>
  <c r="I18" i="33"/>
  <c r="C127" i="23"/>
  <c r="M89" i="23"/>
  <c r="E222" i="23"/>
  <c r="D219" i="23"/>
  <c r="M67" i="23"/>
  <c r="N67" i="23"/>
  <c r="L156" i="23"/>
  <c r="K156" i="23"/>
  <c r="E160" i="23" s="1"/>
  <c r="C129" i="23"/>
  <c r="H21" i="23" s="1"/>
  <c r="G129" i="23"/>
  <c r="J21" i="23"/>
  <c r="J131" i="23"/>
  <c r="M13" i="23" s="1"/>
  <c r="J130" i="23"/>
  <c r="J13" i="23"/>
  <c r="C107" i="23"/>
  <c r="E4" i="23" s="1"/>
  <c r="C130" i="23"/>
  <c r="J12" i="23"/>
  <c r="C128" i="23"/>
  <c r="F19" i="23" s="1"/>
  <c r="L182" i="23"/>
  <c r="K182" i="23"/>
  <c r="E183" i="23" s="1"/>
  <c r="L166" i="23"/>
  <c r="K167" i="23"/>
  <c r="K166" i="23"/>
  <c r="L140" i="23"/>
  <c r="L139" i="23"/>
  <c r="K140" i="23"/>
  <c r="K139" i="23"/>
  <c r="E146" i="23" s="1"/>
  <c r="F42" i="23" s="1"/>
  <c r="N69" i="23"/>
  <c r="G113" i="23"/>
  <c r="I6" i="23" s="1"/>
  <c r="G28" i="33"/>
  <c r="E10" i="33"/>
  <c r="S38" i="33"/>
  <c r="S36" i="33"/>
  <c r="T38" i="33"/>
  <c r="T36" i="33"/>
  <c r="S34" i="33"/>
  <c r="T56" i="33"/>
  <c r="T54" i="33"/>
  <c r="T52" i="33"/>
  <c r="T50" i="33"/>
  <c r="T48" i="33"/>
  <c r="T46" i="33"/>
  <c r="T44" i="33"/>
  <c r="B56" i="33"/>
  <c r="B54" i="33"/>
  <c r="B52" i="33"/>
  <c r="B50" i="33"/>
  <c r="B48" i="33"/>
  <c r="B46" i="33"/>
  <c r="B44" i="33"/>
  <c r="J38" i="33"/>
  <c r="B38" i="33"/>
  <c r="J36" i="33"/>
  <c r="B36" i="33"/>
  <c r="J34" i="33"/>
  <c r="B34" i="33"/>
  <c r="F26" i="33"/>
  <c r="H24" i="33"/>
  <c r="H22" i="33"/>
  <c r="K158" i="23"/>
  <c r="E158" i="23" s="1"/>
  <c r="L175" i="23"/>
  <c r="K175" i="23"/>
  <c r="E175" i="23" s="1"/>
  <c r="K174" i="23"/>
  <c r="L173" i="23"/>
  <c r="K173" i="23"/>
  <c r="L148" i="23"/>
  <c r="K148" i="23"/>
  <c r="E148" i="23" s="1"/>
  <c r="L147" i="23"/>
  <c r="F147" i="23" s="1"/>
  <c r="K147" i="23"/>
  <c r="E147" i="23" s="1"/>
  <c r="F43" i="23" s="1"/>
  <c r="L146" i="23"/>
  <c r="K146" i="23"/>
  <c r="F142" i="23"/>
  <c r="E142" i="23"/>
  <c r="F38" i="23" s="1"/>
  <c r="K185" i="23"/>
  <c r="F170" i="23"/>
  <c r="E170" i="23"/>
  <c r="F52" i="23" s="1"/>
  <c r="F169" i="23"/>
  <c r="E169" i="23"/>
  <c r="F51" i="23" s="1"/>
  <c r="F143" i="23"/>
  <c r="E143" i="23"/>
  <c r="F39" i="23"/>
  <c r="N60" i="23"/>
  <c r="N62" i="23"/>
  <c r="N68" i="23"/>
  <c r="N72" i="23"/>
  <c r="N73" i="23"/>
  <c r="N74" i="23"/>
  <c r="M234" i="23"/>
  <c r="M76" i="23"/>
  <c r="N76" i="23" s="1"/>
  <c r="E166" i="23"/>
  <c r="F48" i="23"/>
  <c r="F166" i="23"/>
  <c r="G166" i="23" s="1"/>
  <c r="G48" i="23" s="1"/>
  <c r="K172" i="23"/>
  <c r="E172" i="23" s="1"/>
  <c r="L172" i="23"/>
  <c r="F172" i="23" s="1"/>
  <c r="F197" i="23"/>
  <c r="M63" i="23" s="1"/>
  <c r="N63" i="23" s="1"/>
  <c r="E139" i="23"/>
  <c r="F35" i="23" s="1"/>
  <c r="F139" i="23"/>
  <c r="E179" i="23"/>
  <c r="L49" i="23"/>
  <c r="E180" i="23"/>
  <c r="L50" i="23" s="1"/>
  <c r="F179" i="23"/>
  <c r="K49" i="23" s="1"/>
  <c r="F180" i="23"/>
  <c r="K50" i="23" s="1"/>
  <c r="K144" i="23"/>
  <c r="E144" i="23"/>
  <c r="F40" i="23" s="1"/>
  <c r="L144" i="23"/>
  <c r="F144" i="23" s="1"/>
  <c r="G144" i="23" s="1"/>
  <c r="G40" i="23" s="1"/>
  <c r="K145" i="23"/>
  <c r="E145" i="23"/>
  <c r="F41" i="23" s="1"/>
  <c r="L145" i="23"/>
  <c r="F145" i="23" s="1"/>
  <c r="E181" i="23"/>
  <c r="F181" i="23"/>
  <c r="K51" i="23" s="1"/>
  <c r="F152" i="23"/>
  <c r="K36" i="23"/>
  <c r="F153" i="23"/>
  <c r="K37" i="23" s="1"/>
  <c r="F154" i="23"/>
  <c r="F155" i="23" s="1"/>
  <c r="K40" i="23" s="1"/>
  <c r="K38" i="23"/>
  <c r="B224" i="23"/>
  <c r="F223" i="23" s="1"/>
  <c r="E152" i="23"/>
  <c r="E153" i="23"/>
  <c r="L37" i="23" s="1"/>
  <c r="E154" i="23"/>
  <c r="E155" i="23" s="1"/>
  <c r="L38" i="23"/>
  <c r="H213" i="23"/>
  <c r="I229" i="23"/>
  <c r="M229" i="23"/>
  <c r="M232" i="23"/>
  <c r="I232" i="23"/>
  <c r="G141" i="23"/>
  <c r="G37" i="23" s="1"/>
  <c r="J89" i="23"/>
  <c r="G181" i="23"/>
  <c r="M51" i="23" s="1"/>
  <c r="F148" i="23"/>
  <c r="F183" i="23"/>
  <c r="K54" i="23" s="1"/>
  <c r="F184" i="23"/>
  <c r="K55" i="23" s="1"/>
  <c r="L186" i="23"/>
  <c r="G142" i="23"/>
  <c r="G38" i="23" s="1"/>
  <c r="E173" i="23"/>
  <c r="F55" i="23"/>
  <c r="G152" i="23"/>
  <c r="M36" i="23" s="1"/>
  <c r="F47" i="23"/>
  <c r="L47" i="23" s="1"/>
  <c r="K47" i="23" s="1"/>
  <c r="K165" i="23"/>
  <c r="F163" i="23"/>
  <c r="L165" i="23" s="1"/>
  <c r="E136" i="23"/>
  <c r="K143" i="23" s="1"/>
  <c r="F34" i="23"/>
  <c r="L34" i="23" s="1"/>
  <c r="K34" i="23" s="1"/>
  <c r="K29" i="23"/>
  <c r="G153" i="23"/>
  <c r="M37" i="23" s="1"/>
  <c r="L36" i="23"/>
  <c r="K159" i="23"/>
  <c r="E159" i="23" s="1"/>
  <c r="E89" i="23"/>
  <c r="A2" i="23"/>
  <c r="E3" i="33"/>
  <c r="L51" i="23"/>
  <c r="E157" i="23"/>
  <c r="E161" i="23"/>
  <c r="F136" i="23"/>
  <c r="L138" i="23" s="1"/>
  <c r="L154" i="23"/>
  <c r="K154" i="23"/>
  <c r="L42" i="23"/>
  <c r="L143" i="23"/>
  <c r="G171" i="23" l="1"/>
  <c r="G53" i="23" s="1"/>
  <c r="F53" i="23"/>
  <c r="G175" i="23"/>
  <c r="G57" i="23" s="1"/>
  <c r="G184" i="23"/>
  <c r="M55" i="23" s="1"/>
  <c r="L55" i="23"/>
  <c r="G183" i="23"/>
  <c r="M54" i="23" s="1"/>
  <c r="L54" i="23"/>
  <c r="G148" i="23"/>
  <c r="G44" i="23" s="1"/>
  <c r="F44" i="23"/>
  <c r="Q59" i="43"/>
  <c r="G147" i="23"/>
  <c r="G43" i="23" s="1"/>
  <c r="M230" i="23"/>
  <c r="M75" i="23" s="1"/>
  <c r="N75" i="23" s="1"/>
  <c r="AA59" i="43"/>
  <c r="L170" i="23"/>
  <c r="G151" i="23"/>
  <c r="M35" i="23" s="1"/>
  <c r="G168" i="23"/>
  <c r="G50" i="23" s="1"/>
  <c r="E185" i="23"/>
  <c r="K59" i="43"/>
  <c r="O59" i="43"/>
  <c r="K186" i="23"/>
  <c r="E186" i="23" s="1"/>
  <c r="F175" i="23"/>
  <c r="F59" i="43"/>
  <c r="H59" i="43"/>
  <c r="G178" i="23"/>
  <c r="M48" i="23" s="1"/>
  <c r="U59" i="43"/>
  <c r="G167" i="23"/>
  <c r="G49" i="23" s="1"/>
  <c r="F146" i="23"/>
  <c r="G146" i="23" s="1"/>
  <c r="G42" i="23" s="1"/>
  <c r="I216" i="23"/>
  <c r="M66" i="23" s="1"/>
  <c r="N66" i="23" s="1"/>
  <c r="L59" i="43"/>
  <c r="X59" i="43"/>
  <c r="F173" i="23"/>
  <c r="G173" i="23" s="1"/>
  <c r="G55" i="23" s="1"/>
  <c r="T59" i="43"/>
  <c r="O41" i="35"/>
  <c r="G180" i="23"/>
  <c r="M50" i="23" s="1"/>
  <c r="K138" i="23"/>
  <c r="G143" i="23"/>
  <c r="G39" i="23" s="1"/>
  <c r="F36" i="23"/>
  <c r="F157" i="23"/>
  <c r="G157" i="23" s="1"/>
  <c r="M42" i="23" s="1"/>
  <c r="N59" i="43"/>
  <c r="Z59" i="43"/>
  <c r="E187" i="23"/>
  <c r="F156" i="23"/>
  <c r="K41" i="23" s="1"/>
  <c r="E59" i="43"/>
  <c r="G179" i="23"/>
  <c r="M49" i="23" s="1"/>
  <c r="E182" i="23"/>
  <c r="E174" i="23"/>
  <c r="G174" i="23" s="1"/>
  <c r="G56" i="23" s="1"/>
  <c r="AC10" i="43"/>
  <c r="AC59" i="43" s="1"/>
  <c r="R25" i="48"/>
  <c r="S25" i="48"/>
  <c r="G182" i="23"/>
  <c r="M53" i="23" s="1"/>
  <c r="L53" i="23"/>
  <c r="H222" i="23"/>
  <c r="M64" i="23" s="1"/>
  <c r="N64" i="23" s="1"/>
  <c r="G186" i="23"/>
  <c r="M52" i="23" s="1"/>
  <c r="L52" i="23"/>
  <c r="G155" i="23"/>
  <c r="M40" i="23" s="1"/>
  <c r="L40" i="23"/>
  <c r="F54" i="23"/>
  <c r="G172" i="23"/>
  <c r="G54" i="23" s="1"/>
  <c r="AB32" i="43"/>
  <c r="AB59" i="43" s="1"/>
  <c r="L39" i="23"/>
  <c r="G154" i="23"/>
  <c r="M38" i="23" s="1"/>
  <c r="G145" i="23"/>
  <c r="G41" i="23" s="1"/>
  <c r="K170" i="23"/>
  <c r="L159" i="23"/>
  <c r="F159" i="23" s="1"/>
  <c r="K39" i="23" s="1"/>
  <c r="G169" i="23"/>
  <c r="G51" i="23" s="1"/>
  <c r="AB42" i="43"/>
  <c r="G170" i="23"/>
  <c r="G52" i="23" s="1"/>
  <c r="G139" i="23"/>
  <c r="G35" i="23" s="1"/>
  <c r="L181" i="23"/>
  <c r="F57" i="23"/>
  <c r="G156" i="23" l="1"/>
  <c r="M41" i="23" s="1"/>
  <c r="K42" i="23"/>
  <c r="F56" i="23"/>
  <c r="G159" i="23"/>
  <c r="M39" i="23" s="1"/>
</calcChain>
</file>

<file path=xl/sharedStrings.xml><?xml version="1.0" encoding="utf-8"?>
<sst xmlns="http://schemas.openxmlformats.org/spreadsheetml/2006/main" count="634" uniqueCount="387">
  <si>
    <t>- Version électronique</t>
  </si>
  <si>
    <t>Date de création de la société &gt; 2 ans</t>
  </si>
  <si>
    <t>Envoi d'une lettre de demande de crédit à une banque</t>
  </si>
  <si>
    <t>Contact engagé avec une banque</t>
  </si>
  <si>
    <t>II. - Eléments financiers</t>
  </si>
  <si>
    <t>III. - Respect des critères d'éligibilité</t>
  </si>
  <si>
    <t>- Version papier</t>
  </si>
  <si>
    <t>Nom commercial :</t>
  </si>
  <si>
    <t>Difficulté accès au crédit</t>
  </si>
  <si>
    <t>Labellisation :</t>
  </si>
  <si>
    <t>K€</t>
  </si>
  <si>
    <t xml:space="preserve">Montant de la demande : </t>
  </si>
  <si>
    <t>2 - PIECES COMPLEMENTAIRES</t>
  </si>
  <si>
    <t>300 K€ &lt; CA &lt; 600 K€</t>
  </si>
  <si>
    <t>600 K€ &lt; CA &lt; 1000 K€</t>
  </si>
  <si>
    <t>Stocks</t>
  </si>
  <si>
    <t>Total</t>
  </si>
  <si>
    <t>Achats</t>
  </si>
  <si>
    <t>Frais de personnel</t>
  </si>
  <si>
    <t>N</t>
  </si>
  <si>
    <t>CA &gt; 1 000 K€</t>
  </si>
  <si>
    <t>CA &lt; 300 K€</t>
  </si>
  <si>
    <t>Oui</t>
  </si>
  <si>
    <t>Non</t>
  </si>
  <si>
    <t>4765Z</t>
  </si>
  <si>
    <t>Prénom</t>
  </si>
  <si>
    <t>€</t>
  </si>
  <si>
    <t>Numéro SIREN :</t>
  </si>
  <si>
    <t>Ville :</t>
  </si>
  <si>
    <t>Fonction :</t>
  </si>
  <si>
    <t>%</t>
  </si>
  <si>
    <t>NOM</t>
  </si>
  <si>
    <t>Montant du capital social :</t>
  </si>
  <si>
    <t>Dénomination de l'organisme financeur</t>
  </si>
  <si>
    <t>Autres</t>
  </si>
  <si>
    <t>4761Z</t>
  </si>
  <si>
    <t>4762Z</t>
  </si>
  <si>
    <t>4779Z</t>
  </si>
  <si>
    <t>6420Z</t>
  </si>
  <si>
    <t xml:space="preserve">Catégorie de CA : </t>
  </si>
  <si>
    <t>a)</t>
  </si>
  <si>
    <t>b)</t>
  </si>
  <si>
    <t>c)</t>
  </si>
  <si>
    <t>*</t>
  </si>
  <si>
    <t>FR</t>
  </si>
  <si>
    <t>BFR</t>
  </si>
  <si>
    <t>Année de la demande</t>
  </si>
  <si>
    <t>O</t>
  </si>
  <si>
    <t>Code NAF déclaré dans onglet n° 2</t>
  </si>
  <si>
    <t>Part des ventes de livres neufs dans le CA total</t>
  </si>
  <si>
    <t>Année de création de la société déclarée à l'onglet n° 3</t>
  </si>
  <si>
    <t>Nombre d'années d'existence</t>
  </si>
  <si>
    <t>V. - Conclusion</t>
  </si>
  <si>
    <t>Pays d'établissement déclaré à l'onglet n° 2</t>
  </si>
  <si>
    <t>b) Etablissement de l'entreprise en France</t>
  </si>
  <si>
    <t>c) Respect du code NAF</t>
  </si>
  <si>
    <t>f) Respect de la réglementation du régime d'aides de minimis</t>
  </si>
  <si>
    <t>Avis :</t>
  </si>
  <si>
    <t>d) Date de création de la société &gt; 2 ans</t>
  </si>
  <si>
    <t>e) CA ventes de livres neufs &gt; à 50% du CA total TTC</t>
  </si>
  <si>
    <t>Montant des aides perçues au cours des 36 derniers mois (en K€)</t>
  </si>
  <si>
    <t>Code NAF éligibles au dispositif</t>
  </si>
  <si>
    <t>Montant de la demande</t>
  </si>
  <si>
    <t>Montant de la demande en nombre de jours de CA TTC de ventes de livres neufs</t>
  </si>
  <si>
    <t xml:space="preserve">Besoin de trésorerie indiqué dans le prévisionnel de trésorerie </t>
  </si>
  <si>
    <t>Besoin de trésorerie indiqué dans le prévisionnel de trésorerie - montant de la demande</t>
  </si>
  <si>
    <t>Durée de remboursement en nombre de mois</t>
  </si>
  <si>
    <t>Synthèse de la demande FALIB</t>
  </si>
  <si>
    <t>Durée :</t>
  </si>
  <si>
    <t>Franchise :</t>
  </si>
  <si>
    <t>(toutes les feuilles du fichier Excel sont à compléter et seules les cases colorées en bleu sont à renseigner)</t>
  </si>
  <si>
    <t>Numéro de dossier IFCIC :</t>
  </si>
  <si>
    <t>Note APR :</t>
  </si>
  <si>
    <t>0. - Formulaire</t>
  </si>
  <si>
    <t>M</t>
  </si>
  <si>
    <t xml:space="preserve">mois dont </t>
  </si>
  <si>
    <t>LIR :</t>
  </si>
  <si>
    <t>LR :</t>
  </si>
  <si>
    <t xml:space="preserve">Pour  l'octroi d'une avance remboursable d'un montant de </t>
  </si>
  <si>
    <t xml:space="preserve">d'une  durée  de </t>
  </si>
  <si>
    <t>Encours sollicité :</t>
  </si>
  <si>
    <t>0. - Situation des encours à l'IFCIC</t>
  </si>
  <si>
    <t>Endettement :</t>
  </si>
  <si>
    <t>Stocks :</t>
  </si>
  <si>
    <t>Trésorerie :</t>
  </si>
  <si>
    <t>FR :</t>
  </si>
  <si>
    <t>BFR :</t>
  </si>
  <si>
    <t>Fonds propres :</t>
  </si>
  <si>
    <t>REX :</t>
  </si>
  <si>
    <t>RN :</t>
  </si>
  <si>
    <t>MBA :</t>
  </si>
  <si>
    <t>Endettement / MBA :</t>
  </si>
  <si>
    <r>
      <t xml:space="preserve">   </t>
    </r>
    <r>
      <rPr>
        <b/>
        <sz val="11"/>
        <color theme="1"/>
        <rFont val="Arial"/>
        <family val="2"/>
      </rPr>
      <t>Bilan</t>
    </r>
  </si>
  <si>
    <r>
      <t xml:space="preserve">   </t>
    </r>
    <r>
      <rPr>
        <b/>
        <sz val="11"/>
        <color theme="1"/>
        <rFont val="Arial"/>
        <family val="2"/>
      </rPr>
      <t>Compte de résultat</t>
    </r>
  </si>
  <si>
    <t>Régime normal</t>
  </si>
  <si>
    <t>Régime simplifié</t>
  </si>
  <si>
    <t>Variation (en %)</t>
  </si>
  <si>
    <t>Compte de résultat :</t>
  </si>
  <si>
    <t>Bilan :</t>
  </si>
  <si>
    <t xml:space="preserve">Fonds propres </t>
  </si>
  <si>
    <t>CA HT</t>
  </si>
  <si>
    <t>Loyer</t>
  </si>
  <si>
    <t>Fournisseurs</t>
  </si>
  <si>
    <t>Poste Clients / CA HT :</t>
  </si>
  <si>
    <t>Stocks / CA HT :</t>
  </si>
  <si>
    <t>Clients</t>
  </si>
  <si>
    <t>CA HT / 365</t>
  </si>
  <si>
    <t xml:space="preserve"> mois de franchise.</t>
  </si>
  <si>
    <t>- Avis IFCIC :</t>
  </si>
  <si>
    <r>
      <t>Nature de l'aide</t>
    </r>
    <r>
      <rPr>
        <sz val="10.5"/>
        <rFont val="Arial"/>
        <family val="2"/>
      </rPr>
      <t xml:space="preserve"> (prêt / subvention)</t>
    </r>
  </si>
  <si>
    <t>II. - Eléments financiers (en K€)</t>
  </si>
  <si>
    <t>(en K€)</t>
  </si>
  <si>
    <t>Automatiquement généré</t>
  </si>
  <si>
    <t>Ne pas renseigner</t>
  </si>
  <si>
    <t>Régime fiscal normal :</t>
  </si>
  <si>
    <t>Régime fiscal simplifié :</t>
  </si>
  <si>
    <t>Raison sociale :</t>
  </si>
  <si>
    <t>Date :</t>
  </si>
  <si>
    <t>I.- Identification de l'emprunteur</t>
  </si>
  <si>
    <t>Identification des dirigeants de la société :</t>
  </si>
  <si>
    <t xml:space="preserve">b) </t>
  </si>
  <si>
    <t>Identification des actionnaires :</t>
  </si>
  <si>
    <t>Identification des bénéficiaires effectifs</t>
  </si>
  <si>
    <t>-</t>
  </si>
  <si>
    <t>Source d'information :</t>
  </si>
  <si>
    <t>III.- Recherche d'informations</t>
  </si>
  <si>
    <t>L'un des actionnaires-dirigeants est-il une personne politiquement exposée (PPE) ?</t>
  </si>
  <si>
    <t>L'un des bénéficaires effectifs est une PPE ?</t>
  </si>
  <si>
    <t>d)</t>
  </si>
  <si>
    <r>
      <t xml:space="preserve">Le dossier est complet et comprends les pièces suivantes </t>
    </r>
    <r>
      <rPr>
        <sz val="11"/>
        <color rgb="FFFF0000"/>
        <rFont val="Calibri"/>
        <family val="2"/>
        <scheme val="minor"/>
      </rPr>
      <t>:</t>
    </r>
  </si>
  <si>
    <t>Date d'entrée en relation avec le client :</t>
  </si>
  <si>
    <t>Date de la dernière mise à jour de la fiche :</t>
  </si>
  <si>
    <t>Part du capital détenu :</t>
  </si>
  <si>
    <t>Rédacteur :</t>
  </si>
  <si>
    <t xml:space="preserve">K€  dans le cadre d'un remboursement mensuel </t>
  </si>
  <si>
    <t>Numéro d'immatriculation (RCS ou équivalent) :</t>
  </si>
  <si>
    <r>
      <t>Forme</t>
    </r>
    <r>
      <rPr>
        <sz val="10.5"/>
        <color theme="1"/>
        <rFont val="Arial"/>
        <family val="2"/>
      </rPr>
      <t xml:space="preserve"> juridique :</t>
    </r>
  </si>
  <si>
    <t>Activité (code NAF) :</t>
  </si>
  <si>
    <t>Adresse du siège social :</t>
  </si>
  <si>
    <t xml:space="preserve">Visa du Sécrétaire général administratif et financier </t>
  </si>
  <si>
    <t>II.- Identification des dirigeants, des actionnaires et des bénéficiaires effectifs de l'entreprise</t>
  </si>
  <si>
    <t>Observation complémentaire :</t>
  </si>
  <si>
    <t>Dans l'hypothèse où au moins l'une des réponses aux questions était positive, veuillez préciser :</t>
  </si>
  <si>
    <t>IV.- Fiche de conformité</t>
  </si>
  <si>
    <t>Signature</t>
  </si>
  <si>
    <t>A compléter manuellement</t>
  </si>
  <si>
    <t>Achats HT / 365</t>
  </si>
  <si>
    <t>Accord</t>
  </si>
  <si>
    <t>Accord avec réserve</t>
  </si>
  <si>
    <t>Ajournement</t>
  </si>
  <si>
    <t>Refus</t>
  </si>
  <si>
    <t xml:space="preserve">Poste Fournisseurs / Achats HT : </t>
  </si>
  <si>
    <t>Nature de la réserve :</t>
  </si>
  <si>
    <t xml:space="preserve">- </t>
  </si>
  <si>
    <t>soit</t>
  </si>
  <si>
    <t>A</t>
  </si>
  <si>
    <t>AR</t>
  </si>
  <si>
    <t>AJ</t>
  </si>
  <si>
    <t>R</t>
  </si>
  <si>
    <t>V. - Proposition et modalités de l'avance</t>
  </si>
  <si>
    <t>Dossier</t>
  </si>
  <si>
    <t>Date clôture de l'exercice :</t>
  </si>
  <si>
    <t>Poste Fournisseurs (en nbre de jours d'achats TTC) :</t>
  </si>
  <si>
    <t>Stock (en nbre de jours de CA TTC) :</t>
  </si>
  <si>
    <t>Durée demandée :</t>
  </si>
  <si>
    <t>dont franchise :</t>
  </si>
  <si>
    <t>CA TTC livre neufs</t>
  </si>
  <si>
    <t>Poste Clients (en nbre de jours de CA TTC) :</t>
  </si>
  <si>
    <t>Effectif</t>
  </si>
  <si>
    <t>g) PME européenne</t>
  </si>
  <si>
    <t>Nombre de salarié(s)</t>
  </si>
  <si>
    <t>h) Montant de la demande &lt; 60 jours CA TTC</t>
  </si>
  <si>
    <t>Montant égal à 60 jours de CA TTC de livres neufs</t>
  </si>
  <si>
    <t>(format pdf)</t>
  </si>
  <si>
    <t>Montant de la demande de financement &lt; ou = à 60 jours de CA TTC des ventes de livres neufs</t>
  </si>
  <si>
    <t>CA :</t>
  </si>
  <si>
    <t>1 - FORMULAIRE DE DEMANDE</t>
  </si>
  <si>
    <t>Evolution
(en %)</t>
  </si>
  <si>
    <t>Exercice en cours</t>
  </si>
  <si>
    <t>Fiche de compliance</t>
  </si>
  <si>
    <t xml:space="preserve">Original du K-Bis daté de mois de 3 mois </t>
  </si>
  <si>
    <t xml:space="preserve">Liasse fiscale du dernier exercice clos </t>
  </si>
  <si>
    <t xml:space="preserve">Statuts juridiques de la société </t>
  </si>
  <si>
    <t xml:space="preserve">Copie d'une pièce d'identité du dirigeant </t>
  </si>
  <si>
    <t xml:space="preserve">Justificatif de la nomination du dirigeant (PV d'AG, statuts, etc.) </t>
  </si>
  <si>
    <t xml:space="preserve">Justificatif de mise sous surveillance INFOGREFFE </t>
  </si>
  <si>
    <t>Justificatif de contrôle LAB/LFT</t>
  </si>
  <si>
    <t>Avez-vous connaissance d'une information non favorable à l'entité, à ses principaux dirigeants et/ou à ses bénéficiaires effectifs : condamnation, amende, procès en cours de jugement, rumeur(s) persistante(s) récurrente(s) dans le temps, etc. ?</t>
  </si>
  <si>
    <t>Des mesures de gel des avoirs ont-elles été prononcées à l'encontre de l'entité, de ses dirigeants et/ou de ses bénéficiaires effectifs ?</t>
  </si>
  <si>
    <t xml:space="preserve">Compatibilité entre montant demandé et besoin de trésorerie </t>
  </si>
  <si>
    <t>IV. - Pertinence de la demande</t>
  </si>
  <si>
    <r>
      <t>VI. - Proposition</t>
    </r>
    <r>
      <rPr>
        <b/>
        <sz val="11"/>
        <rFont val="Arial"/>
        <family val="2"/>
      </rPr>
      <t xml:space="preserve"> de décision</t>
    </r>
    <r>
      <rPr>
        <b/>
        <sz val="11"/>
        <color rgb="FFFF0000"/>
        <rFont val="Arial"/>
        <family val="2"/>
      </rPr>
      <t xml:space="preserve"> </t>
    </r>
    <r>
      <rPr>
        <b/>
        <sz val="11"/>
        <color theme="1"/>
        <rFont val="Arial"/>
        <family val="2"/>
      </rPr>
      <t>et modalités de l'avance</t>
    </r>
  </si>
  <si>
    <t>Date  réception IFCIC :</t>
  </si>
  <si>
    <t>Date de demande :</t>
  </si>
  <si>
    <t>Comptes courants d'associés</t>
  </si>
  <si>
    <t>Comptes courants d'associés :</t>
  </si>
  <si>
    <t>Date de réception IFCIC :</t>
  </si>
  <si>
    <t>Effectif (en nbre d'ETP) :</t>
  </si>
  <si>
    <r>
      <t>m</t>
    </r>
    <r>
      <rPr>
        <vertAlign val="superscript"/>
        <sz val="10"/>
        <color theme="1"/>
        <rFont val="Arial"/>
        <family val="2"/>
      </rPr>
      <t>2</t>
    </r>
  </si>
  <si>
    <t>Surface totale :</t>
  </si>
  <si>
    <t>Endettement bancaire :</t>
  </si>
  <si>
    <t>Propriétaire des locaux :</t>
  </si>
  <si>
    <t>Aides et subventions perçues au cours des trois derniers exercices fiscaux :</t>
  </si>
  <si>
    <t>Note Banque de France :</t>
  </si>
  <si>
    <t>mois</t>
  </si>
  <si>
    <t xml:space="preserve">LR : </t>
  </si>
  <si>
    <t>Ventes de livres neufs HT</t>
  </si>
  <si>
    <t xml:space="preserve"> CA :</t>
  </si>
  <si>
    <t xml:space="preserve"> REX :</t>
  </si>
  <si>
    <t xml:space="preserve"> RN :</t>
  </si>
  <si>
    <t xml:space="preserve"> MBA :</t>
  </si>
  <si>
    <t xml:space="preserve"> Endettement / MBA :</t>
  </si>
  <si>
    <t xml:space="preserve"> Frais de personnel / CA HT (en %) :</t>
  </si>
  <si>
    <t xml:space="preserve"> Achats / CA HT (en %) :</t>
  </si>
  <si>
    <t>Marge commerciale</t>
  </si>
  <si>
    <t>Taux de marge brute (%) :</t>
  </si>
  <si>
    <t xml:space="preserve"> Taux de marge brute (%) :</t>
  </si>
  <si>
    <t>dont franchise de</t>
  </si>
  <si>
    <t xml:space="preserve">dont franchise de </t>
  </si>
  <si>
    <t>Ventes de livres neufs / CA HT (%) :</t>
  </si>
  <si>
    <t>Ventes de livres neufs au comptant / CA HT (%) :</t>
  </si>
  <si>
    <t>Ventes de livres neufs au comptant HT</t>
  </si>
  <si>
    <t>Poste Clients / CA HT (en nbre de jours) :</t>
  </si>
  <si>
    <t>Poste Fournisseurs / Achats HT (en nbre de jours) :</t>
  </si>
  <si>
    <t>Stocks / CA HT (en nbre de jours) :</t>
  </si>
  <si>
    <t>Achats / CA HT (%) :</t>
  </si>
  <si>
    <t>Loyer / CA HT (%) :</t>
  </si>
  <si>
    <t>Frais de personnel / CA HT (%) :</t>
  </si>
  <si>
    <t>Loyer / CA HT  (%) :</t>
  </si>
  <si>
    <t>Frais de personnel / CA HT  (%) :</t>
  </si>
  <si>
    <t xml:space="preserve"> Taux de marge brute (en %) :</t>
  </si>
  <si>
    <t>Poste Fournisseurs (en nbre de jours d'achats HT) :</t>
  </si>
  <si>
    <r>
      <rPr>
        <b/>
        <u/>
        <sz val="12"/>
        <rFont val="Arial"/>
        <family val="2"/>
      </rPr>
      <t>1 - Aides sectorielles</t>
    </r>
    <r>
      <rPr>
        <b/>
        <sz val="12"/>
        <rFont val="Arial"/>
        <family val="2"/>
      </rPr>
      <t xml:space="preserve"> : </t>
    </r>
  </si>
  <si>
    <t>CNC</t>
  </si>
  <si>
    <t>MEDIA</t>
  </si>
  <si>
    <t>UNIFRANCE</t>
  </si>
  <si>
    <t>TOTAL</t>
  </si>
  <si>
    <t>ETAT</t>
  </si>
  <si>
    <t>COFACE</t>
  </si>
  <si>
    <t>Montant du MG affecté à l'international</t>
  </si>
  <si>
    <t>Titre Film 7</t>
  </si>
  <si>
    <t>Titre Film 6</t>
  </si>
  <si>
    <t>Titre Film 5</t>
  </si>
  <si>
    <t>Titre Film 4</t>
  </si>
  <si>
    <t>Titre Film 3</t>
  </si>
  <si>
    <t>Titre Film 2</t>
  </si>
  <si>
    <t>Titre Film 1</t>
  </si>
  <si>
    <t>En K€</t>
  </si>
  <si>
    <t>Budget (en K€)</t>
  </si>
  <si>
    <t>MG cross-collatérisé</t>
  </si>
  <si>
    <t>Min</t>
  </si>
  <si>
    <t>AMERIQUE DU NORD</t>
  </si>
  <si>
    <t>AMERIQUE DU SUD</t>
  </si>
  <si>
    <t>ASIE</t>
  </si>
  <si>
    <t>AFRIQUE</t>
  </si>
  <si>
    <t>AUSTRALIE</t>
  </si>
  <si>
    <t>MOYEN-ORIENT</t>
  </si>
  <si>
    <t>MAGHREB</t>
  </si>
  <si>
    <t>COMPAGNIES AERIENNES</t>
  </si>
  <si>
    <r>
      <rPr>
        <b/>
        <u/>
        <sz val="12"/>
        <rFont val="Arial"/>
        <family val="2"/>
      </rPr>
      <t>2 - Aides publiques aux PME</t>
    </r>
    <r>
      <rPr>
        <b/>
        <sz val="12"/>
        <rFont val="Arial"/>
        <family val="2"/>
      </rPr>
      <t xml:space="preserve"> : </t>
    </r>
  </si>
  <si>
    <t xml:space="preserve">I. -  Informations générales sur la société </t>
  </si>
  <si>
    <t>Durée de remboursement &lt; à 24 mois</t>
  </si>
  <si>
    <t>Encours actuel FARAP :</t>
  </si>
  <si>
    <t>Encours actuel risque IFCIC :</t>
  </si>
  <si>
    <r>
      <t xml:space="preserve">Description des aides perçues par l'entreprise </t>
    </r>
    <r>
      <rPr>
        <sz val="10.5"/>
        <rFont val="Arial"/>
        <family val="2"/>
      </rPr>
      <t>(lors des 2 derniers exercices fiscaux clos et de l'exercice en cours) :</t>
    </r>
  </si>
  <si>
    <t>Montant du CA TTC du dernier exercice clos :</t>
  </si>
  <si>
    <t>European Film Promotion</t>
  </si>
  <si>
    <t>Total aides &amp; subventions</t>
  </si>
  <si>
    <t>1 - Complétude du dossier de demande</t>
  </si>
  <si>
    <r>
      <t xml:space="preserve">2 - </t>
    </r>
    <r>
      <rPr>
        <b/>
        <sz val="11"/>
        <color theme="1"/>
        <rFont val="Calibri"/>
        <family val="2"/>
        <scheme val="minor"/>
      </rPr>
      <t>Cotisation professionnelle</t>
    </r>
    <r>
      <rPr>
        <sz val="11"/>
        <color theme="1"/>
        <rFont val="Calibri"/>
        <family val="2"/>
        <scheme val="minor"/>
      </rPr>
      <t xml:space="preserve"> des exportateurs</t>
    </r>
  </si>
  <si>
    <r>
      <t xml:space="preserve">3 - </t>
    </r>
    <r>
      <rPr>
        <b/>
        <sz val="11"/>
        <color theme="1"/>
        <rFont val="Calibri"/>
        <family val="2"/>
        <scheme val="minor"/>
      </rPr>
      <t xml:space="preserve">Encours </t>
    </r>
    <r>
      <rPr>
        <sz val="11"/>
        <color theme="1"/>
        <rFont val="Calibri"/>
        <family val="2"/>
        <scheme val="minor"/>
      </rPr>
      <t xml:space="preserve">groupe sollicité / existant ≤ </t>
    </r>
    <r>
      <rPr>
        <b/>
        <sz val="11"/>
        <color theme="1"/>
        <rFont val="Calibri"/>
        <family val="2"/>
        <scheme val="minor"/>
      </rPr>
      <t>600 K€</t>
    </r>
  </si>
  <si>
    <t>4 - Avance précédente remboursée</t>
  </si>
  <si>
    <r>
      <t xml:space="preserve">5 - Respect critère </t>
    </r>
    <r>
      <rPr>
        <b/>
        <sz val="11"/>
        <color theme="1"/>
        <rFont val="Calibri"/>
        <family val="2"/>
        <scheme val="minor"/>
      </rPr>
      <t>société d'exportation</t>
    </r>
    <r>
      <rPr>
        <sz val="11"/>
        <color theme="1"/>
        <rFont val="Calibri"/>
        <family val="2"/>
        <scheme val="minor"/>
      </rPr>
      <t xml:space="preserve"> établie en France</t>
    </r>
  </si>
  <si>
    <r>
      <t>6 - Objet de l'avance</t>
    </r>
    <r>
      <rPr>
        <sz val="11"/>
        <color theme="1"/>
        <rFont val="Calibri"/>
        <family val="2"/>
        <scheme val="minor"/>
      </rPr>
      <t xml:space="preserve"> (éligibilité)</t>
    </r>
  </si>
  <si>
    <t>a) Respect des critères 1, 2 , 3, 4, 5, 6 et 7</t>
  </si>
  <si>
    <t>Montant du CA du dernier exerice clos (normal) :</t>
  </si>
  <si>
    <t>Montant CA du dernier exerice clos (simplifié) :</t>
  </si>
  <si>
    <t xml:space="preserve">   Date et signature du représentant légal</t>
  </si>
  <si>
    <t>agissant en qualité de</t>
  </si>
  <si>
    <t xml:space="preserve">Je, soussigné(e) </t>
  </si>
  <si>
    <t xml:space="preserve">  Cachet de l'entreprise</t>
  </si>
  <si>
    <t>certifie l'exactitude des renseignements fournis</t>
  </si>
  <si>
    <t xml:space="preserve">         Effectif affecté aux ventes inter : </t>
  </si>
  <si>
    <t>Réalisateur</t>
  </si>
  <si>
    <t>Encours total potentiel :</t>
  </si>
  <si>
    <t>Plafond des encours :</t>
  </si>
  <si>
    <t xml:space="preserve">I. - Informations générales sur l'entreprise </t>
  </si>
  <si>
    <r>
      <t xml:space="preserve">7 - </t>
    </r>
    <r>
      <rPr>
        <b/>
        <sz val="11"/>
        <color theme="1"/>
        <rFont val="Calibri"/>
        <family val="2"/>
        <scheme val="minor"/>
      </rPr>
      <t>Durée</t>
    </r>
    <r>
      <rPr>
        <sz val="11"/>
        <color theme="1"/>
        <rFont val="Calibri"/>
        <family val="2"/>
        <scheme val="minor"/>
      </rPr>
      <t xml:space="preserve"> sollicitée ≤ 24 mois</t>
    </r>
  </si>
  <si>
    <r>
      <t xml:space="preserve">Montant de l'aide </t>
    </r>
    <r>
      <rPr>
        <sz val="10.5"/>
        <color theme="1"/>
        <rFont val="Arial"/>
        <family val="2"/>
      </rPr>
      <t>(en €)</t>
    </r>
  </si>
  <si>
    <t>Date de livraison</t>
  </si>
  <si>
    <t>Promoreel</t>
  </si>
  <si>
    <t>S'agit-il d'un 1er film? (oui/non)</t>
  </si>
  <si>
    <t>Producteur/Société de production</t>
  </si>
  <si>
    <t>Nombre de 2e films</t>
  </si>
  <si>
    <t xml:space="preserve">Nombre de 1ers films                                                                                                                                                                                 </t>
  </si>
  <si>
    <t xml:space="preserve">Nombre d'acquisitions sur scénario                                                                                 </t>
  </si>
  <si>
    <t>…</t>
  </si>
  <si>
    <t>S'agit-il d'une acquisition sur scénario? (oui/non)</t>
  </si>
  <si>
    <t>Budget inférieur à 4M€</t>
  </si>
  <si>
    <t>Budget compris entre 4 et 7M€</t>
  </si>
  <si>
    <t>Budget supérieur à 7M€</t>
  </si>
  <si>
    <t>Traduction/Sous-titrage</t>
  </si>
  <si>
    <t>Frais de fabrication/envoi de matériel</t>
  </si>
  <si>
    <t>Au cours de l'exercice N-2</t>
  </si>
  <si>
    <t>Au cours de l'exercice N-1</t>
  </si>
  <si>
    <t xml:space="preserve">RUSSIE </t>
  </si>
  <si>
    <r>
      <t xml:space="preserve">Montant du MG France </t>
    </r>
    <r>
      <rPr>
        <b/>
        <i/>
        <sz val="12"/>
        <color indexed="8"/>
        <rFont val="Arial"/>
        <family val="2"/>
      </rPr>
      <t>(si applicable)</t>
    </r>
  </si>
  <si>
    <t>Min prévu</t>
  </si>
  <si>
    <t>Réalisé</t>
  </si>
  <si>
    <t>Prévu</t>
  </si>
  <si>
    <t>S'agit-il d'un 2e film? (oui/non)</t>
  </si>
  <si>
    <r>
      <t xml:space="preserve">A. </t>
    </r>
    <r>
      <rPr>
        <b/>
        <u/>
        <sz val="12"/>
        <color indexed="8"/>
        <rFont val="Arial"/>
        <family val="2"/>
      </rPr>
      <t>Description des films du programme</t>
    </r>
    <r>
      <rPr>
        <b/>
        <sz val="12"/>
        <color theme="1"/>
        <rFont val="Arial"/>
        <family val="2"/>
      </rPr>
      <t xml:space="preserve"> :</t>
    </r>
  </si>
  <si>
    <r>
      <t>B. Montant prévu des MG par film</t>
    </r>
    <r>
      <rPr>
        <b/>
        <sz val="12"/>
        <color theme="1"/>
        <rFont val="Arial"/>
        <family val="2"/>
      </rPr>
      <t xml:space="preserve"> : </t>
    </r>
  </si>
  <si>
    <r>
      <t>C. Montant des ventes</t>
    </r>
    <r>
      <rPr>
        <b/>
        <sz val="12"/>
        <color theme="1"/>
        <rFont val="Arial"/>
        <family val="2"/>
      </rPr>
      <t xml:space="preserve"> : </t>
    </r>
    <r>
      <rPr>
        <i/>
        <sz val="12"/>
        <color theme="1"/>
        <rFont val="Arial"/>
        <family val="2"/>
      </rPr>
      <t>préciser les montants réalisés</t>
    </r>
  </si>
  <si>
    <t>Détail des aides et des subventions obtenues</t>
  </si>
  <si>
    <t>(7) - Aides &amp; subventions</t>
  </si>
  <si>
    <t>(réservé à l'IFCIC)</t>
  </si>
  <si>
    <t>Examen final (partie 1: Rappel des caractéristique du programme)</t>
  </si>
  <si>
    <t>Examen final (partie 3: ventes réalisées)</t>
  </si>
  <si>
    <r>
      <t xml:space="preserve">C. </t>
    </r>
    <r>
      <rPr>
        <b/>
        <u/>
        <sz val="12"/>
        <color theme="1"/>
        <rFont val="Arial"/>
        <family val="2"/>
      </rPr>
      <t>Dépenses de prospection et promotion</t>
    </r>
    <r>
      <rPr>
        <b/>
        <sz val="12"/>
        <color theme="1"/>
        <rFont val="Arial"/>
        <family val="2"/>
      </rPr>
      <t xml:space="preserve"> :</t>
    </r>
  </si>
  <si>
    <r>
      <t>Casting</t>
    </r>
    <r>
      <rPr>
        <b/>
        <sz val="12"/>
        <color rgb="FFFF0000"/>
        <rFont val="Arial"/>
        <family val="2"/>
      </rPr>
      <t xml:space="preserve"> final</t>
    </r>
  </si>
  <si>
    <r>
      <t xml:space="preserve">Bref synopsis </t>
    </r>
    <r>
      <rPr>
        <b/>
        <sz val="12"/>
        <color rgb="FFFF0000"/>
        <rFont val="Arial"/>
        <family val="2"/>
      </rPr>
      <t>final</t>
    </r>
  </si>
  <si>
    <r>
      <t>Relevant du régime d'aides</t>
    </r>
    <r>
      <rPr>
        <b/>
        <i/>
        <sz val="10.5"/>
        <color rgb="FFFF0000"/>
        <rFont val="Arial"/>
        <family val="2"/>
      </rPr>
      <t xml:space="preserve"> de minimis * </t>
    </r>
    <r>
      <rPr>
        <b/>
        <sz val="10.5"/>
        <color rgb="FFFF0000"/>
        <rFont val="Arial"/>
        <family val="2"/>
      </rPr>
      <t>(oui/non)</t>
    </r>
  </si>
  <si>
    <t>Par territoire                                                              ( K€)</t>
  </si>
  <si>
    <t>Examen final (partie 2: rappel des MG investis, des frais de promotion engagés, détail de la présence en festival et marché)</t>
  </si>
  <si>
    <t xml:space="preserve">Factures pour chaque paiement de MG </t>
  </si>
  <si>
    <t>Comptes sociaux des deux derniers exercices</t>
  </si>
  <si>
    <r>
      <t xml:space="preserve">Détail de la présence en festival de chaque film: date, lieu, sélection éventuelle </t>
    </r>
    <r>
      <rPr>
        <u/>
        <sz val="12"/>
        <rFont val="Arial"/>
        <family val="2"/>
      </rPr>
      <t/>
    </r>
  </si>
  <si>
    <t>Commission FARAP 2
Dossier de demande d'examen final de l'allègement - Cinéma</t>
  </si>
  <si>
    <t>Examen final du dossier de demande d'allègement</t>
  </si>
  <si>
    <t xml:space="preserve">A l'achèvement du programme d'investissement, la commission pourra procéder à l'examen de l'allègement final. </t>
  </si>
  <si>
    <t xml:space="preserve">Elle appréciera la bonne fin du programme par rapport aux objectifs proposés, sur présentation par la société bénéficiaire de l'état de réalisation des engagements pris lors de la demande initiale. </t>
  </si>
  <si>
    <t>Frais de marché et de festivals (dont présence des talents)</t>
  </si>
  <si>
    <t xml:space="preserve">Autres </t>
  </si>
  <si>
    <t xml:space="preserve">La commission disposera  de l'ensemble des pièces justificatives telles que mentionnées en page de garde du présent formulaire </t>
  </si>
  <si>
    <t>Un extrait Kbis de moins de trois mois</t>
  </si>
  <si>
    <r>
      <t xml:space="preserve">D. </t>
    </r>
    <r>
      <rPr>
        <b/>
        <u/>
        <sz val="12"/>
        <color theme="1"/>
        <rFont val="Arial"/>
        <family val="2"/>
      </rPr>
      <t>Présence et festivals et sélections: mise en avant de chaque film en festival et en marché (avant-première, promoreel, début de commercialisation…)</t>
    </r>
  </si>
  <si>
    <t>A préciser sur document séparé</t>
  </si>
  <si>
    <t>Détails de frais pour chaque film (factures acquittées)</t>
  </si>
  <si>
    <t xml:space="preserve">Contrats d'acquisition signés pour chaque film </t>
  </si>
  <si>
    <t xml:space="preserve"> En vue de l'obtention définitive de l'allègement (1/3)</t>
  </si>
  <si>
    <t>En vue de l'obtention définitive de l'allègement (2/3)</t>
  </si>
  <si>
    <t>En vue de l'obtention définitive de l'allègement (3/3)</t>
  </si>
  <si>
    <t>Frais de fabrication de matériel promotionnel</t>
  </si>
  <si>
    <t>France</t>
  </si>
  <si>
    <t>MONDE (PLATEFORMES)</t>
  </si>
  <si>
    <r>
      <t xml:space="preserve">Intitulé et objet 
de l'aide  
</t>
    </r>
    <r>
      <rPr>
        <sz val="10.5"/>
        <rFont val="Arial"/>
        <family val="2"/>
      </rPr>
      <t>(Fonds de soutien automatique à la promotion à l'étranger, aide à la distribution, etc.)</t>
    </r>
  </si>
  <si>
    <t>Allègement FARAP</t>
  </si>
  <si>
    <t>oui</t>
  </si>
  <si>
    <t>Numéro  de dossier IFCIC :</t>
  </si>
  <si>
    <t>(1) - Lettre de demande</t>
  </si>
  <si>
    <t xml:space="preserve">Je soussigné(e), </t>
  </si>
  <si>
    <t xml:space="preserve">représentant(e) légal(e) de la société </t>
  </si>
  <si>
    <t>Raison sociale figurant sur le K-Bis</t>
  </si>
  <si>
    <t xml:space="preserve">Fait à </t>
  </si>
  <si>
    <t>Localité</t>
  </si>
  <si>
    <t xml:space="preserve">, le </t>
  </si>
  <si>
    <t>JJ/MM/AAAA</t>
  </si>
  <si>
    <t xml:space="preserve">Cachet de l'entreprise </t>
  </si>
  <si>
    <t>Signature du représentant légal</t>
  </si>
  <si>
    <t>Madame, Monsieur le/la Président(e) de la Commission,</t>
  </si>
  <si>
    <t xml:space="preserve">Date de réception par l'IFCIC pour le compte de la Commission : </t>
  </si>
  <si>
    <t xml:space="preserve">récipiendaire par convention en date du </t>
  </si>
  <si>
    <t>1.</t>
  </si>
  <si>
    <t>2.1.</t>
  </si>
  <si>
    <t>2.2.</t>
  </si>
  <si>
    <t>2.3.</t>
  </si>
  <si>
    <t xml:space="preserve">3. </t>
  </si>
  <si>
    <t>Lettre de demande</t>
  </si>
  <si>
    <t>Veuillez renseigner ci-contre la date de comité à laquelle la demande d'allègement initiale a été examinée .</t>
  </si>
  <si>
    <t>Vous trouverez ci-dessous la liste des éléments du dossier à constituer pour présenter une demande d'examen final de l'allègement et à faire parvenir à l'IFCIC pour le compte de la Commission en charge de cet examen.</t>
  </si>
  <si>
    <t>Le dossier complet est constituté de toutes les pages de ce formulaire, dûment remplies, ainsi que de l'ensemble des documents mentionnés dans la liste ci-dessous.</t>
  </si>
  <si>
    <t xml:space="preserve">J'ai l'honneur, par la présente, de solliciter l'examen final de l'allègement concerné. </t>
  </si>
  <si>
    <t xml:space="preserve">Je certifie sur l'honneur l'exactitude des informations et des renseignements fournis dans le dossier joint à la présente </t>
  </si>
  <si>
    <t>demande.</t>
  </si>
  <si>
    <t>Je reconnais être informé (e) que les informations recueillies au présent formulaire contiennent des données à caractère personnel au sens du Règlement Européen sur la protection des données personnelles (RGPD) et qu'elles font l'objet de traitements informatisés par l'IFCIC pour le compte de la Commission et par le CNC notamment dans le cadre de l'instruction de la demande. Ces informations et les traitements automatisés de ces données auront pour seule finalité l'examen et  l'octroi de l'allègement par la commission.  Elles ne seront utilisées par l'IFCIC pour le compte de la Commission, par la commission et le CNC qui la préside que pour assurer le traitement de la demande d'allègement,assurer la gestion du dossier, élaborer des statistiques ou analyses associées au dispositif concerné ou pour satisfaire aux obligations légales ou règlementaires, notamment en matière de lutte contre le blanchiment de capitaux et le financement du terrorisme. Je suis informé (e) que tout document ou justificatif remis dans le cadre des présentes pourra être numérisé et que ces documents et/ou données peuvent être transmises à des tiers, prestataires de services ou sous-traitants, aux membres de la commission et ce, pendant une durée de conservation limitée selon la règlementation en vigueur. Je reconnais être informé(e) que je bénéficie d'un droit d'accès, de rectification, de protabilité ou d'effacement de ces données conformément à la loi Informatique et Libertés du 6 janvier 1978 modifiée et au règlement européen n°2016/676/UE du 27 avril 2016. Je suis informé que je peux pour des motifs légitimes, m'opposer au traitement des données me concernant.</t>
  </si>
  <si>
    <t>La déclaration des aides et subventions (onglet 2. du présent formulaire) est à envoyer signée au CNC, C. Souyri-Desrosiers, 291 Boulevard Raspail 75675 Paris Cedex 14.</t>
  </si>
  <si>
    <t>S'agit-il d'un film agrée ? (oui/non)</t>
  </si>
  <si>
    <t>S'agit-il d'un film EOF? (oui/non)</t>
  </si>
  <si>
    <t>Nombre de films EOF</t>
  </si>
  <si>
    <t xml:space="preserve">Nombre de films agréés                                                                                                                                                                                                                    </t>
  </si>
  <si>
    <t>International</t>
  </si>
  <si>
    <t>En nombre d'entrées</t>
  </si>
  <si>
    <t xml:space="preserve">E. Entrées </t>
  </si>
  <si>
    <t>EUROPE (hors France)</t>
  </si>
  <si>
    <r>
      <rPr>
        <b/>
        <sz val="12"/>
        <rFont val="Arial"/>
        <family val="2"/>
      </rPr>
      <t>aux adresses suivantes</t>
    </r>
    <r>
      <rPr>
        <sz val="12"/>
        <rFont val="Arial"/>
        <family val="2"/>
      </rPr>
      <t xml:space="preserve"> : </t>
    </r>
    <r>
      <rPr>
        <u/>
        <sz val="12"/>
        <rFont val="Arial"/>
        <family val="2"/>
      </rPr>
      <t>farap2@ifcic.fr</t>
    </r>
    <r>
      <rPr>
        <sz val="12"/>
        <rFont val="Arial"/>
        <family val="2"/>
      </rPr>
      <t xml:space="preserve"> ET </t>
    </r>
    <r>
      <rPr>
        <u/>
        <sz val="12"/>
        <rFont val="Arial"/>
        <family val="2"/>
      </rPr>
      <t>farap@cnc.fr</t>
    </r>
    <r>
      <rPr>
        <sz val="12"/>
        <rFont val="Arial"/>
        <family val="2"/>
      </rPr>
      <t>.  Veuillez envoyer le présent formulaire au format excel et les pièces complémentaires au format PDF.</t>
    </r>
  </si>
  <si>
    <t xml:space="preserve">Le dossier complet est à adresser par voie électronique, au plus tard 6 semaines avant la date de la commission mentionnée à titre indicatif sur le site de l'IFCIC,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</si>
</sst>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_€_-;\-* #,##0\ _€_-;_-* &quot;-&quot;\ _€_-;_-@_-"/>
    <numFmt numFmtId="165" formatCode="_-* #,##0.00\ _€_-;\-* #,##0.00\ _€_-;_-* &quot;-&quot;??\ _€_-;_-@_-"/>
    <numFmt numFmtId="166" formatCode="dd/mm/yy;@"/>
    <numFmt numFmtId="167" formatCode="0.0%"/>
    <numFmt numFmtId="168" formatCode="d/m;@"/>
  </numFmts>
  <fonts count="89"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u/>
      <sz val="11"/>
      <color theme="1"/>
      <name val="Calibri"/>
      <family val="2"/>
      <scheme val="minor"/>
    </font>
    <font>
      <b/>
      <sz val="14"/>
      <color theme="1"/>
      <name val="Calibri"/>
      <family val="2"/>
      <scheme val="minor"/>
    </font>
    <font>
      <i/>
      <sz val="11"/>
      <color theme="1"/>
      <name val="Calibri"/>
      <family val="2"/>
      <scheme val="minor"/>
    </font>
    <font>
      <u/>
      <sz val="11"/>
      <color indexed="12"/>
      <name val="Calibri"/>
      <family val="2"/>
    </font>
    <font>
      <b/>
      <sz val="11"/>
      <name val="Calibri"/>
      <family val="2"/>
      <scheme val="minor"/>
    </font>
    <font>
      <sz val="11"/>
      <color rgb="FFFF0000"/>
      <name val="Calibri"/>
      <family val="2"/>
      <scheme val="minor"/>
    </font>
    <font>
      <b/>
      <sz val="10"/>
      <name val="Arial"/>
      <family val="2"/>
    </font>
    <font>
      <b/>
      <sz val="11"/>
      <name val="Arial"/>
      <family val="2"/>
    </font>
    <font>
      <sz val="11"/>
      <color rgb="FF0000FF"/>
      <name val="Calibri"/>
      <family val="2"/>
      <scheme val="minor"/>
    </font>
    <font>
      <sz val="11"/>
      <color theme="1"/>
      <name val="Calibri"/>
      <family val="2"/>
      <scheme val="minor"/>
    </font>
    <font>
      <sz val="21"/>
      <name val="Arial"/>
      <family val="2"/>
    </font>
    <font>
      <sz val="10"/>
      <name val="Arial"/>
      <family val="2"/>
    </font>
    <font>
      <sz val="20"/>
      <name val="Arial"/>
      <family val="2"/>
    </font>
    <font>
      <sz val="26"/>
      <name val="Arial"/>
      <family val="2"/>
    </font>
    <font>
      <sz val="11"/>
      <name val="Arial"/>
      <family val="2"/>
    </font>
    <font>
      <sz val="10"/>
      <name val="Arial"/>
      <family val="2"/>
    </font>
    <font>
      <u/>
      <sz val="10"/>
      <color indexed="12"/>
      <name val="Arial"/>
      <family val="2"/>
    </font>
    <font>
      <i/>
      <sz val="11"/>
      <name val="Calibri"/>
      <family val="2"/>
      <scheme val="minor"/>
    </font>
    <font>
      <sz val="8"/>
      <name val="Verdana"/>
      <family val="2"/>
    </font>
    <font>
      <u/>
      <sz val="11"/>
      <color rgb="FF0000FF"/>
      <name val="Calibri"/>
      <family val="2"/>
    </font>
    <font>
      <sz val="10"/>
      <color theme="1"/>
      <name val="Arial"/>
      <family val="2"/>
    </font>
    <font>
      <i/>
      <sz val="10"/>
      <color theme="1"/>
      <name val="Arial"/>
      <family val="2"/>
    </font>
    <font>
      <sz val="11"/>
      <color theme="1"/>
      <name val="Arial"/>
      <family val="2"/>
    </font>
    <font>
      <b/>
      <sz val="11"/>
      <color theme="1"/>
      <name val="Arial"/>
      <family val="2"/>
    </font>
    <font>
      <b/>
      <sz val="10"/>
      <color theme="1"/>
      <name val="Arial"/>
      <family val="2"/>
    </font>
    <font>
      <i/>
      <sz val="8"/>
      <color theme="1"/>
      <name val="Arial"/>
      <family val="2"/>
    </font>
    <font>
      <sz val="11"/>
      <color rgb="FF006600"/>
      <name val="Calibri"/>
      <family val="2"/>
      <scheme val="minor"/>
    </font>
    <font>
      <sz val="10"/>
      <color rgb="FFFF0000"/>
      <name val="Arial"/>
      <family val="2"/>
    </font>
    <font>
      <sz val="10.5"/>
      <name val="Arial"/>
      <family val="2"/>
    </font>
    <font>
      <b/>
      <sz val="10.5"/>
      <name val="Arial"/>
      <family val="2"/>
    </font>
    <font>
      <b/>
      <sz val="13"/>
      <color theme="1"/>
      <name val="Arial"/>
      <family val="2"/>
    </font>
    <font>
      <sz val="10.5"/>
      <color theme="1"/>
      <name val="Arial"/>
      <family val="2"/>
    </font>
    <font>
      <i/>
      <sz val="10.5"/>
      <color theme="1"/>
      <name val="Arial"/>
      <family val="2"/>
    </font>
    <font>
      <sz val="10.5"/>
      <color theme="0"/>
      <name val="Arial"/>
      <family val="2"/>
    </font>
    <font>
      <b/>
      <sz val="10.5"/>
      <color theme="1"/>
      <name val="Arial"/>
      <family val="2"/>
    </font>
    <font>
      <b/>
      <i/>
      <sz val="10.5"/>
      <color theme="1"/>
      <name val="Arial"/>
      <family val="2"/>
    </font>
    <font>
      <b/>
      <sz val="10.5"/>
      <color indexed="8"/>
      <name val="Arial"/>
      <family val="2"/>
    </font>
    <font>
      <sz val="10.5"/>
      <color rgb="FFFF0000"/>
      <name val="Arial"/>
      <family val="2"/>
    </font>
    <font>
      <b/>
      <u/>
      <sz val="10.5"/>
      <color theme="1"/>
      <name val="Arial"/>
      <family val="2"/>
    </font>
    <font>
      <b/>
      <i/>
      <sz val="10"/>
      <color theme="1"/>
      <name val="Arial"/>
      <family val="2"/>
    </font>
    <font>
      <b/>
      <sz val="10"/>
      <color theme="1"/>
      <name val="Calibri"/>
      <family val="2"/>
      <scheme val="minor"/>
    </font>
    <font>
      <b/>
      <sz val="13"/>
      <name val="Arial"/>
      <family val="2"/>
    </font>
    <font>
      <b/>
      <i/>
      <sz val="11"/>
      <color theme="1"/>
      <name val="Calibri"/>
      <family val="2"/>
      <scheme val="minor"/>
    </font>
    <font>
      <sz val="12"/>
      <color rgb="FFFF0000"/>
      <name val="Times New Roman"/>
      <family val="1"/>
    </font>
    <font>
      <i/>
      <sz val="11"/>
      <color rgb="FFFF0000"/>
      <name val="Calibri"/>
      <family val="2"/>
      <scheme val="minor"/>
    </font>
    <font>
      <b/>
      <sz val="11"/>
      <color rgb="FFFF0000"/>
      <name val="Arial"/>
      <family val="2"/>
    </font>
    <font>
      <vertAlign val="superscript"/>
      <sz val="10"/>
      <color theme="1"/>
      <name val="Arial"/>
      <family val="2"/>
    </font>
    <font>
      <i/>
      <sz val="4"/>
      <name val="Arial"/>
      <family val="2"/>
    </font>
    <font>
      <sz val="10"/>
      <color theme="1"/>
      <name val="Calibri"/>
      <family val="2"/>
      <scheme val="minor"/>
    </font>
    <font>
      <b/>
      <sz val="12"/>
      <name val="Arial"/>
      <family val="2"/>
    </font>
    <font>
      <sz val="12"/>
      <name val="Arial"/>
      <family val="2"/>
    </font>
    <font>
      <sz val="12"/>
      <color theme="1"/>
      <name val="Arial"/>
      <family val="2"/>
    </font>
    <font>
      <sz val="12"/>
      <color theme="1"/>
      <name val="Calibri"/>
      <family val="2"/>
      <scheme val="minor"/>
    </font>
    <font>
      <b/>
      <u/>
      <sz val="12"/>
      <name val="Arial"/>
      <family val="2"/>
    </font>
    <font>
      <b/>
      <sz val="12"/>
      <color indexed="8"/>
      <name val="Arial"/>
      <family val="2"/>
    </font>
    <font>
      <b/>
      <i/>
      <sz val="12"/>
      <color indexed="8"/>
      <name val="Arial"/>
      <family val="2"/>
    </font>
    <font>
      <b/>
      <sz val="12"/>
      <color theme="1"/>
      <name val="Calibri"/>
      <family val="2"/>
      <scheme val="minor"/>
    </font>
    <font>
      <b/>
      <sz val="12"/>
      <color theme="1"/>
      <name val="Arial"/>
      <family val="2"/>
    </font>
    <font>
      <b/>
      <u/>
      <sz val="12"/>
      <color theme="1"/>
      <name val="Arial"/>
      <family val="2"/>
    </font>
    <font>
      <b/>
      <u/>
      <sz val="12"/>
      <color indexed="8"/>
      <name val="Arial"/>
      <family val="2"/>
    </font>
    <font>
      <u/>
      <sz val="12"/>
      <name val="Arial"/>
      <family val="2"/>
    </font>
    <font>
      <i/>
      <sz val="12"/>
      <name val="Arial"/>
      <family val="2"/>
    </font>
    <font>
      <i/>
      <sz val="12"/>
      <color theme="1"/>
      <name val="Arial"/>
      <family val="2"/>
    </font>
    <font>
      <b/>
      <sz val="11"/>
      <color indexed="8"/>
      <name val="Arial"/>
      <family val="2"/>
    </font>
    <font>
      <sz val="12"/>
      <color indexed="8"/>
      <name val="Arial"/>
      <family val="2"/>
    </font>
    <font>
      <u/>
      <sz val="12"/>
      <color indexed="8"/>
      <name val="Arial"/>
      <family val="2"/>
    </font>
    <font>
      <b/>
      <sz val="10.5"/>
      <color rgb="FFFF0000"/>
      <name val="Arial"/>
      <family val="2"/>
    </font>
    <font>
      <b/>
      <i/>
      <sz val="10.5"/>
      <color rgb="FFFF0000"/>
      <name val="Arial"/>
      <family val="2"/>
    </font>
    <font>
      <b/>
      <sz val="12"/>
      <color rgb="FFFF0000"/>
      <name val="Arial"/>
      <family val="2"/>
    </font>
    <font>
      <u/>
      <sz val="11"/>
      <color theme="1"/>
      <name val="Calibri"/>
      <family val="2"/>
      <scheme val="minor"/>
    </font>
    <font>
      <u/>
      <sz val="12"/>
      <color indexed="12"/>
      <name val="Calibri"/>
      <family val="2"/>
    </font>
    <font>
      <sz val="12"/>
      <color rgb="FF0000FF"/>
      <name val="Arial"/>
      <family val="2"/>
    </font>
    <font>
      <b/>
      <u/>
      <sz val="12"/>
      <color rgb="FFFF0000"/>
      <name val="Arial"/>
      <family val="2"/>
    </font>
    <font>
      <b/>
      <i/>
      <u/>
      <sz val="12"/>
      <name val="Arial"/>
      <family val="2"/>
    </font>
    <font>
      <sz val="11"/>
      <color indexed="8"/>
      <name val="Calibri"/>
      <family val="2"/>
      <charset val="1"/>
    </font>
    <font>
      <b/>
      <sz val="11"/>
      <color rgb="FFFF0000"/>
      <name val="Calibri"/>
      <family val="2"/>
      <scheme val="minor"/>
    </font>
    <font>
      <sz val="14"/>
      <color theme="1"/>
      <name val="Arial"/>
      <family val="2"/>
    </font>
    <font>
      <u/>
      <sz val="14"/>
      <color theme="1"/>
      <name val="Arial"/>
      <family val="2"/>
    </font>
    <font>
      <b/>
      <u/>
      <sz val="14"/>
      <color indexed="8"/>
      <name val="Arial"/>
      <family val="2"/>
    </font>
    <font>
      <b/>
      <sz val="14"/>
      <color indexed="8"/>
      <name val="Arial"/>
      <family val="2"/>
    </font>
    <font>
      <sz val="14"/>
      <color theme="1"/>
      <name val="Calibri"/>
      <family val="2"/>
      <scheme val="minor"/>
    </font>
    <font>
      <sz val="14"/>
      <name val="Arial"/>
      <family val="2"/>
    </font>
    <font>
      <b/>
      <u/>
      <sz val="12"/>
      <color theme="1"/>
      <name val="Calibri"/>
      <family val="2"/>
      <scheme val="minor"/>
    </font>
    <font>
      <sz val="18"/>
      <color theme="1"/>
      <name val="Calibri"/>
      <family val="2"/>
      <scheme val="minor"/>
    </font>
    <font>
      <sz val="10.5"/>
      <color rgb="FF0070C0"/>
      <name val="Arial"/>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2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59999389629810485"/>
        <bgColor indexed="64"/>
      </patternFill>
    </fill>
  </fills>
  <borders count="7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5" fillId="0" borderId="0"/>
    <xf numFmtId="0" fontId="20" fillId="0" borderId="0" applyNumberFormat="0" applyFill="0" applyBorder="0" applyAlignment="0" applyProtection="0">
      <alignment vertical="top"/>
      <protection locked="0"/>
    </xf>
    <xf numFmtId="165" fontId="19"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0" fontId="78" fillId="0" borderId="0"/>
  </cellStyleXfs>
  <cellXfs count="1242">
    <xf numFmtId="0" fontId="0" fillId="0" borderId="0" xfId="0"/>
    <xf numFmtId="0" fontId="0" fillId="2" borderId="0" xfId="0" applyFill="1"/>
    <xf numFmtId="0" fontId="0" fillId="2" borderId="0" xfId="0" applyFill="1" applyAlignment="1">
      <alignment horizontal="center"/>
    </xf>
    <xf numFmtId="0" fontId="1" fillId="2" borderId="6" xfId="0" applyFont="1" applyFill="1" applyBorder="1"/>
    <xf numFmtId="0" fontId="0" fillId="2" borderId="6" xfId="0" applyFill="1" applyBorder="1"/>
    <xf numFmtId="0" fontId="0" fillId="2" borderId="18" xfId="0" applyFill="1" applyBorder="1"/>
    <xf numFmtId="0" fontId="0" fillId="2" borderId="19" xfId="0" applyFill="1" applyBorder="1"/>
    <xf numFmtId="0" fontId="0" fillId="2" borderId="20" xfId="0" applyFill="1" applyBorder="1"/>
    <xf numFmtId="0" fontId="0" fillId="2" borderId="5" xfId="0" applyFill="1" applyBorder="1"/>
    <xf numFmtId="0" fontId="0" fillId="2" borderId="23" xfId="0" applyFill="1" applyBorder="1"/>
    <xf numFmtId="0" fontId="0" fillId="2" borderId="21" xfId="0" applyFill="1" applyBorder="1"/>
    <xf numFmtId="0" fontId="0" fillId="2" borderId="22" xfId="0" applyFill="1" applyBorder="1"/>
    <xf numFmtId="0" fontId="1" fillId="2" borderId="0" xfId="0" applyFont="1" applyFill="1"/>
    <xf numFmtId="0" fontId="0" fillId="2" borderId="0" xfId="0" applyFill="1" applyAlignment="1">
      <alignment vertical="center"/>
    </xf>
    <xf numFmtId="49" fontId="0" fillId="2" borderId="0" xfId="0" applyNumberFormat="1" applyFill="1"/>
    <xf numFmtId="0" fontId="9" fillId="2" borderId="0" xfId="0" applyFont="1" applyFill="1"/>
    <xf numFmtId="0" fontId="0" fillId="4" borderId="4" xfId="0" applyFill="1" applyBorder="1"/>
    <xf numFmtId="0" fontId="0" fillId="2" borderId="47" xfId="0" applyFill="1" applyBorder="1"/>
    <xf numFmtId="0" fontId="1" fillId="2" borderId="5" xfId="0" applyFont="1" applyFill="1" applyBorder="1"/>
    <xf numFmtId="0" fontId="0" fillId="4" borderId="3" xfId="0" applyFill="1" applyBorder="1"/>
    <xf numFmtId="49" fontId="3" fillId="2" borderId="0" xfId="0" applyNumberFormat="1" applyFont="1" applyFill="1"/>
    <xf numFmtId="49" fontId="0" fillId="2" borderId="0" xfId="0" applyNumberFormat="1" applyFill="1" applyAlignment="1">
      <alignment horizontal="left"/>
    </xf>
    <xf numFmtId="0" fontId="15" fillId="0" borderId="0" xfId="2"/>
    <xf numFmtId="0" fontId="10" fillId="0" borderId="6" xfId="2" applyFont="1" applyBorder="1" applyAlignment="1">
      <alignment horizontal="left"/>
    </xf>
    <xf numFmtId="0" fontId="15" fillId="0" borderId="6" xfId="2" applyBorder="1"/>
    <xf numFmtId="0" fontId="3" fillId="2" borderId="0" xfId="0" applyFont="1" applyFill="1"/>
    <xf numFmtId="0" fontId="0" fillId="2" borderId="0" xfId="0" applyFill="1" applyAlignment="1">
      <alignment horizontal="center" vertical="center"/>
    </xf>
    <xf numFmtId="0" fontId="5" fillId="2" borderId="0" xfId="0" applyFont="1" applyFill="1"/>
    <xf numFmtId="0" fontId="0" fillId="7" borderId="0" xfId="0" applyFill="1"/>
    <xf numFmtId="0" fontId="15" fillId="0" borderId="18" xfId="2" applyBorder="1"/>
    <xf numFmtId="0" fontId="15" fillId="0" borderId="19" xfId="2" applyBorder="1"/>
    <xf numFmtId="0" fontId="15" fillId="0" borderId="5" xfId="2" applyBorder="1"/>
    <xf numFmtId="0" fontId="17" fillId="0" borderId="0" xfId="2" applyFont="1"/>
    <xf numFmtId="0" fontId="4" fillId="2" borderId="5" xfId="0" applyFont="1" applyFill="1" applyBorder="1"/>
    <xf numFmtId="49" fontId="0" fillId="2" borderId="5" xfId="0" applyNumberFormat="1" applyFill="1" applyBorder="1"/>
    <xf numFmtId="0" fontId="7" fillId="2" borderId="0" xfId="1" applyFill="1" applyAlignment="1" applyProtection="1"/>
    <xf numFmtId="14" fontId="0" fillId="2" borderId="0" xfId="0" applyNumberFormat="1" applyFill="1" applyAlignment="1">
      <alignment horizontal="left"/>
    </xf>
    <xf numFmtId="0" fontId="24" fillId="2" borderId="5" xfId="0" applyFont="1" applyFill="1" applyBorder="1"/>
    <xf numFmtId="0" fontId="15" fillId="2" borderId="0" xfId="2" applyFill="1"/>
    <xf numFmtId="0" fontId="1" fillId="2" borderId="0" xfId="0" applyFont="1" applyFill="1" applyAlignment="1">
      <alignment horizontal="center" vertical="center"/>
    </xf>
    <xf numFmtId="3" fontId="0" fillId="2" borderId="0" xfId="0" applyNumberFormat="1" applyFill="1" applyAlignment="1">
      <alignment horizontal="right" vertical="center"/>
    </xf>
    <xf numFmtId="0" fontId="0" fillId="2" borderId="0" xfId="0" applyFill="1" applyAlignment="1">
      <alignment horizontal="right" vertical="center"/>
    </xf>
    <xf numFmtId="0" fontId="24" fillId="2" borderId="0" xfId="0" applyFont="1" applyFill="1"/>
    <xf numFmtId="0" fontId="24" fillId="2" borderId="0" xfId="0" applyFont="1" applyFill="1" applyAlignment="1">
      <alignment horizontal="left" wrapText="1"/>
    </xf>
    <xf numFmtId="0" fontId="24" fillId="2" borderId="0" xfId="0" applyFont="1" applyFill="1" applyAlignment="1">
      <alignment horizontal="left"/>
    </xf>
    <xf numFmtId="0" fontId="24" fillId="2" borderId="7" xfId="0" applyFont="1" applyFill="1" applyBorder="1" applyAlignment="1">
      <alignment horizontal="center" wrapText="1"/>
    </xf>
    <xf numFmtId="0" fontId="24" fillId="2" borderId="6" xfId="0" applyFont="1" applyFill="1" applyBorder="1" applyAlignment="1">
      <alignment horizontal="left" wrapText="1"/>
    </xf>
    <xf numFmtId="0" fontId="24" fillId="2" borderId="0" xfId="0" applyFont="1" applyFill="1" applyAlignment="1">
      <alignment horizontal="center"/>
    </xf>
    <xf numFmtId="0" fontId="24" fillId="2" borderId="0" xfId="0" applyFont="1" applyFill="1" applyAlignment="1">
      <alignment wrapText="1"/>
    </xf>
    <xf numFmtId="1" fontId="24" fillId="2" borderId="7" xfId="0" applyNumberFormat="1" applyFont="1" applyFill="1" applyBorder="1" applyAlignment="1">
      <alignment horizontal="center" wrapText="1"/>
    </xf>
    <xf numFmtId="0" fontId="24" fillId="2" borderId="0" xfId="0" applyFont="1" applyFill="1" applyAlignment="1">
      <alignment horizontal="center" wrapText="1"/>
    </xf>
    <xf numFmtId="0" fontId="24" fillId="2" borderId="6" xfId="0" applyFont="1" applyFill="1" applyBorder="1"/>
    <xf numFmtId="0" fontId="24" fillId="2" borderId="7" xfId="0" applyFont="1" applyFill="1" applyBorder="1" applyAlignment="1">
      <alignment horizontal="center"/>
    </xf>
    <xf numFmtId="0" fontId="15" fillId="2" borderId="7" xfId="0" applyFont="1" applyFill="1" applyBorder="1" applyAlignment="1" applyProtection="1">
      <alignment horizontal="center"/>
      <protection locked="0" hidden="1"/>
    </xf>
    <xf numFmtId="0" fontId="15" fillId="2" borderId="0" xfId="0" applyFont="1" applyFill="1" applyAlignment="1" applyProtection="1">
      <alignment horizontal="center"/>
      <protection locked="0" hidden="1"/>
    </xf>
    <xf numFmtId="0" fontId="24" fillId="2" borderId="19" xfId="0" applyFont="1" applyFill="1" applyBorder="1" applyAlignment="1">
      <alignment wrapText="1"/>
    </xf>
    <xf numFmtId="0" fontId="24" fillId="2" borderId="25" xfId="0" applyFont="1" applyFill="1" applyBorder="1" applyAlignment="1">
      <alignment horizontal="center"/>
    </xf>
    <xf numFmtId="0" fontId="24" fillId="2" borderId="25" xfId="0" applyFont="1" applyFill="1" applyBorder="1" applyAlignment="1">
      <alignment horizontal="center" wrapText="1"/>
    </xf>
    <xf numFmtId="1" fontId="24" fillId="2" borderId="25" xfId="0" applyNumberFormat="1" applyFont="1" applyFill="1" applyBorder="1" applyAlignment="1">
      <alignment horizontal="center"/>
    </xf>
    <xf numFmtId="1" fontId="24" fillId="2" borderId="25" xfId="0" applyNumberFormat="1" applyFont="1" applyFill="1" applyBorder="1" applyAlignment="1">
      <alignment horizontal="center" wrapText="1"/>
    </xf>
    <xf numFmtId="0" fontId="28" fillId="2" borderId="21" xfId="0" applyFont="1" applyFill="1" applyBorder="1"/>
    <xf numFmtId="0" fontId="28" fillId="2" borderId="5" xfId="0" applyFont="1" applyFill="1" applyBorder="1"/>
    <xf numFmtId="0" fontId="27" fillId="4" borderId="3" xfId="0" applyFont="1" applyFill="1" applyBorder="1" applyAlignment="1">
      <alignment horizontal="left"/>
    </xf>
    <xf numFmtId="0" fontId="27" fillId="2" borderId="0" xfId="0" applyFont="1" applyFill="1" applyAlignment="1">
      <alignment horizontal="left"/>
    </xf>
    <xf numFmtId="0" fontId="27" fillId="2" borderId="0" xfId="0" applyFont="1" applyFill="1" applyAlignment="1">
      <alignment horizontal="center"/>
    </xf>
    <xf numFmtId="0" fontId="28" fillId="2" borderId="6" xfId="0" applyFont="1" applyFill="1" applyBorder="1"/>
    <xf numFmtId="0" fontId="0" fillId="2" borderId="23" xfId="0" applyFill="1" applyBorder="1" applyAlignment="1">
      <alignment horizontal="center"/>
    </xf>
    <xf numFmtId="0" fontId="0" fillId="2" borderId="6"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vertical="center"/>
    </xf>
    <xf numFmtId="0" fontId="30" fillId="2" borderId="7" xfId="0" applyFont="1" applyFill="1" applyBorder="1" applyAlignment="1">
      <alignment horizontal="center"/>
    </xf>
    <xf numFmtId="1" fontId="30" fillId="2" borderId="7" xfId="0" applyNumberFormat="1" applyFont="1" applyFill="1" applyBorder="1" applyAlignment="1">
      <alignment horizontal="center"/>
    </xf>
    <xf numFmtId="14" fontId="0" fillId="2" borderId="0" xfId="0" applyNumberFormat="1" applyFill="1" applyAlignment="1">
      <alignment horizontal="center"/>
    </xf>
    <xf numFmtId="14" fontId="0" fillId="2" borderId="23" xfId="0" applyNumberFormat="1" applyFill="1" applyBorder="1" applyAlignment="1">
      <alignment horizontal="center"/>
    </xf>
    <xf numFmtId="0" fontId="27" fillId="4" borderId="3" xfId="0" applyFont="1" applyFill="1" applyBorder="1" applyAlignment="1">
      <alignment horizontal="center"/>
    </xf>
    <xf numFmtId="0" fontId="27" fillId="4" borderId="4" xfId="0" applyFont="1" applyFill="1" applyBorder="1" applyAlignment="1">
      <alignment horizontal="center"/>
    </xf>
    <xf numFmtId="1" fontId="30" fillId="2" borderId="7" xfId="0" applyNumberFormat="1" applyFont="1" applyFill="1" applyBorder="1" applyAlignment="1">
      <alignment horizontal="left"/>
    </xf>
    <xf numFmtId="1" fontId="0" fillId="2" borderId="0" xfId="0" applyNumberFormat="1" applyFill="1" applyAlignment="1">
      <alignment horizontal="left"/>
    </xf>
    <xf numFmtId="0" fontId="27" fillId="2" borderId="5" xfId="0" applyFont="1" applyFill="1" applyBorder="1" applyAlignment="1">
      <alignment horizontal="left"/>
    </xf>
    <xf numFmtId="0" fontId="27" fillId="2" borderId="23" xfId="0" applyFont="1" applyFill="1" applyBorder="1" applyAlignment="1">
      <alignment horizontal="center"/>
    </xf>
    <xf numFmtId="49" fontId="8" fillId="2" borderId="5" xfId="0" applyNumberFormat="1" applyFont="1" applyFill="1" applyBorder="1" applyAlignment="1">
      <alignment horizontal="left"/>
    </xf>
    <xf numFmtId="0" fontId="24" fillId="2" borderId="23" xfId="0" applyFont="1" applyFill="1" applyBorder="1" applyAlignment="1">
      <alignment horizontal="center"/>
    </xf>
    <xf numFmtId="0" fontId="24" fillId="2" borderId="18" xfId="0" applyFont="1" applyFill="1" applyBorder="1"/>
    <xf numFmtId="0" fontId="29" fillId="2" borderId="5" xfId="0" applyFont="1" applyFill="1" applyBorder="1"/>
    <xf numFmtId="0" fontId="27" fillId="2" borderId="23" xfId="0" applyFont="1" applyFill="1" applyBorder="1" applyAlignment="1">
      <alignment horizontal="left"/>
    </xf>
    <xf numFmtId="49" fontId="5" fillId="2" borderId="0" xfId="0" applyNumberFormat="1" applyFont="1" applyFill="1" applyAlignment="1">
      <alignment horizontal="center" vertical="center"/>
    </xf>
    <xf numFmtId="49" fontId="5" fillId="2" borderId="23" xfId="0" applyNumberFormat="1" applyFont="1" applyFill="1" applyBorder="1" applyAlignment="1">
      <alignment horizontal="center" vertical="center"/>
    </xf>
    <xf numFmtId="49" fontId="24" fillId="2" borderId="5" xfId="0" applyNumberFormat="1" applyFont="1" applyFill="1" applyBorder="1" applyAlignment="1">
      <alignment horizontal="left" vertical="center"/>
    </xf>
    <xf numFmtId="49" fontId="24" fillId="2" borderId="0" xfId="0" applyNumberFormat="1" applyFont="1" applyFill="1" applyAlignment="1">
      <alignment horizontal="left" vertical="center"/>
    </xf>
    <xf numFmtId="49" fontId="24" fillId="2" borderId="0" xfId="0" applyNumberFormat="1" applyFont="1" applyFill="1" applyAlignment="1">
      <alignment vertical="center" wrapText="1"/>
    </xf>
    <xf numFmtId="49" fontId="5" fillId="2" borderId="0" xfId="0" applyNumberFormat="1" applyFont="1" applyFill="1" applyAlignment="1">
      <alignment vertical="center"/>
    </xf>
    <xf numFmtId="49" fontId="24" fillId="2" borderId="5" xfId="0" applyNumberFormat="1" applyFont="1" applyFill="1" applyBorder="1" applyAlignment="1">
      <alignment vertical="center"/>
    </xf>
    <xf numFmtId="49" fontId="24" fillId="2" borderId="0" xfId="0" applyNumberFormat="1" applyFont="1" applyFill="1" applyAlignment="1">
      <alignment vertical="center"/>
    </xf>
    <xf numFmtId="49" fontId="5" fillId="2" borderId="23" xfId="0" applyNumberFormat="1" applyFont="1" applyFill="1" applyBorder="1" applyAlignment="1">
      <alignment vertical="center"/>
    </xf>
    <xf numFmtId="49" fontId="5" fillId="2" borderId="0" xfId="0" applyNumberFormat="1" applyFont="1" applyFill="1"/>
    <xf numFmtId="0" fontId="0" fillId="2" borderId="8" xfId="0" applyFill="1" applyBorder="1"/>
    <xf numFmtId="0" fontId="0" fillId="2" borderId="9" xfId="0" applyFill="1" applyBorder="1"/>
    <xf numFmtId="0" fontId="0" fillId="2" borderId="10" xfId="0" applyFill="1" applyBorder="1"/>
    <xf numFmtId="14" fontId="0" fillId="2" borderId="0" xfId="0" applyNumberFormat="1" applyFill="1"/>
    <xf numFmtId="0" fontId="0" fillId="2" borderId="7" xfId="0" applyFill="1" applyBorder="1"/>
    <xf numFmtId="0" fontId="0" fillId="2" borderId="19" xfId="0" applyFill="1" applyBorder="1" applyAlignment="1">
      <alignment horizontal="center"/>
    </xf>
    <xf numFmtId="0" fontId="0" fillId="2" borderId="20" xfId="0" applyFill="1" applyBorder="1" applyAlignment="1">
      <alignment horizontal="center"/>
    </xf>
    <xf numFmtId="0" fontId="6"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vertical="center" wrapText="1"/>
    </xf>
    <xf numFmtId="0" fontId="27" fillId="4" borderId="2" xfId="0" applyFont="1" applyFill="1" applyBorder="1" applyAlignment="1">
      <alignment horizontal="left"/>
    </xf>
    <xf numFmtId="0" fontId="35" fillId="2" borderId="5" xfId="0" applyFont="1" applyFill="1" applyBorder="1"/>
    <xf numFmtId="0" fontId="35" fillId="2" borderId="0" xfId="0" applyFont="1" applyFill="1"/>
    <xf numFmtId="0" fontId="35" fillId="2" borderId="23" xfId="0" applyFont="1" applyFill="1" applyBorder="1"/>
    <xf numFmtId="0" fontId="37" fillId="2" borderId="0" xfId="0" applyFont="1" applyFill="1"/>
    <xf numFmtId="0" fontId="35" fillId="2" borderId="0" xfId="0" applyFont="1" applyFill="1" applyAlignment="1">
      <alignment horizontal="left"/>
    </xf>
    <xf numFmtId="0" fontId="36" fillId="2" borderId="5" xfId="0" applyFont="1" applyFill="1" applyBorder="1"/>
    <xf numFmtId="0" fontId="35" fillId="2" borderId="6" xfId="0" applyFont="1" applyFill="1" applyBorder="1"/>
    <xf numFmtId="0" fontId="35" fillId="2" borderId="22" xfId="0" applyFont="1" applyFill="1" applyBorder="1"/>
    <xf numFmtId="0" fontId="35" fillId="2" borderId="19" xfId="0" applyFont="1" applyFill="1" applyBorder="1"/>
    <xf numFmtId="0" fontId="35" fillId="2" borderId="20" xfId="0" applyFont="1" applyFill="1" applyBorder="1"/>
    <xf numFmtId="0" fontId="32" fillId="2" borderId="0" xfId="0" applyFont="1" applyFill="1"/>
    <xf numFmtId="0" fontId="38" fillId="2" borderId="5" xfId="0" applyFont="1" applyFill="1" applyBorder="1"/>
    <xf numFmtId="0" fontId="38" fillId="2" borderId="0" xfId="0" applyFont="1" applyFill="1"/>
    <xf numFmtId="0" fontId="32" fillId="2" borderId="5" xfId="0" applyFont="1" applyFill="1" applyBorder="1"/>
    <xf numFmtId="49" fontId="32" fillId="2" borderId="0" xfId="0" applyNumberFormat="1" applyFont="1" applyFill="1"/>
    <xf numFmtId="0" fontId="33" fillId="2" borderId="5" xfId="0" applyFont="1" applyFill="1" applyBorder="1"/>
    <xf numFmtId="0" fontId="33" fillId="2" borderId="0" xfId="0" applyFont="1" applyFill="1"/>
    <xf numFmtId="0" fontId="27" fillId="2" borderId="6" xfId="0" applyFont="1" applyFill="1" applyBorder="1" applyAlignment="1">
      <alignment horizontal="left"/>
    </xf>
    <xf numFmtId="0" fontId="28" fillId="2" borderId="0" xfId="0" applyFont="1" applyFill="1" applyAlignment="1">
      <alignment horizontal="left"/>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23" xfId="0" applyFont="1" applyFill="1" applyBorder="1" applyAlignment="1">
      <alignment horizontal="center" vertical="center"/>
    </xf>
    <xf numFmtId="49" fontId="3" fillId="2" borderId="8" xfId="0" applyNumberFormat="1" applyFont="1" applyFill="1" applyBorder="1"/>
    <xf numFmtId="49" fontId="3" fillId="2" borderId="10" xfId="0" applyNumberFormat="1" applyFont="1" applyFill="1" applyBorder="1"/>
    <xf numFmtId="0" fontId="27" fillId="2" borderId="22" xfId="0" applyFont="1" applyFill="1" applyBorder="1" applyAlignment="1">
      <alignment horizontal="left"/>
    </xf>
    <xf numFmtId="49" fontId="3" fillId="2" borderId="9" xfId="0" applyNumberFormat="1" applyFont="1" applyFill="1" applyBorder="1"/>
    <xf numFmtId="166" fontId="1" fillId="2" borderId="0" xfId="0" applyNumberFormat="1" applyFont="1" applyFill="1"/>
    <xf numFmtId="166" fontId="1" fillId="2" borderId="23" xfId="0" applyNumberFormat="1" applyFont="1" applyFill="1" applyBorder="1"/>
    <xf numFmtId="49" fontId="28" fillId="2" borderId="0" xfId="0" applyNumberFormat="1" applyFont="1" applyFill="1" applyAlignment="1">
      <alignment vertical="center"/>
    </xf>
    <xf numFmtId="0" fontId="6" fillId="2" borderId="6" xfId="0" applyFont="1" applyFill="1" applyBorder="1" applyAlignment="1">
      <alignment horizontal="center"/>
    </xf>
    <xf numFmtId="0" fontId="24" fillId="2" borderId="7" xfId="0" applyFont="1" applyFill="1" applyBorder="1"/>
    <xf numFmtId="0" fontId="25" fillId="2" borderId="0" xfId="0" applyFont="1" applyFill="1" applyAlignment="1">
      <alignment horizontal="center"/>
    </xf>
    <xf numFmtId="0" fontId="24" fillId="2" borderId="21" xfId="0" applyFont="1" applyFill="1" applyBorder="1"/>
    <xf numFmtId="0" fontId="25" fillId="2" borderId="6" xfId="0" applyFont="1" applyFill="1" applyBorder="1" applyAlignment="1">
      <alignment horizontal="center"/>
    </xf>
    <xf numFmtId="0" fontId="0" fillId="9" borderId="3" xfId="0" applyFill="1" applyBorder="1"/>
    <xf numFmtId="0" fontId="26" fillId="9" borderId="2" xfId="0" applyFont="1" applyFill="1" applyBorder="1" applyAlignment="1">
      <alignment horizontal="left" vertical="center"/>
    </xf>
    <xf numFmtId="0" fontId="26" fillId="9" borderId="2" xfId="0" applyFont="1" applyFill="1" applyBorder="1" applyAlignment="1">
      <alignment vertical="center"/>
    </xf>
    <xf numFmtId="0" fontId="1" fillId="2" borderId="0" xfId="0" applyFont="1" applyFill="1" applyAlignment="1">
      <alignment vertical="center"/>
    </xf>
    <xf numFmtId="0" fontId="1" fillId="4" borderId="25" xfId="0" applyFont="1" applyFill="1" applyBorder="1" applyAlignment="1">
      <alignment horizontal="center" vertical="center"/>
    </xf>
    <xf numFmtId="1" fontId="24" fillId="2" borderId="7" xfId="0" applyNumberFormat="1" applyFont="1" applyFill="1" applyBorder="1"/>
    <xf numFmtId="0" fontId="24" fillId="2" borderId="7" xfId="0" applyFont="1" applyFill="1" applyBorder="1" applyAlignment="1">
      <alignment horizontal="left"/>
    </xf>
    <xf numFmtId="1" fontId="24" fillId="2" borderId="7" xfId="0" applyNumberFormat="1" applyFont="1" applyFill="1" applyBorder="1" applyAlignment="1">
      <alignment horizontal="right"/>
    </xf>
    <xf numFmtId="1" fontId="0" fillId="10" borderId="7" xfId="0" applyNumberFormat="1" applyFill="1" applyBorder="1" applyAlignment="1">
      <alignment horizontal="center"/>
    </xf>
    <xf numFmtId="0" fontId="25" fillId="10" borderId="7" xfId="0" applyFont="1" applyFill="1" applyBorder="1" applyAlignment="1">
      <alignment horizontal="center"/>
    </xf>
    <xf numFmtId="0" fontId="24" fillId="2" borderId="7" xfId="0" applyFont="1" applyFill="1" applyBorder="1" applyAlignment="1">
      <alignment horizontal="right"/>
    </xf>
    <xf numFmtId="0" fontId="1" fillId="5" borderId="26" xfId="0" applyFont="1" applyFill="1" applyBorder="1" applyAlignment="1">
      <alignment horizontal="center"/>
    </xf>
    <xf numFmtId="0" fontId="0" fillId="3" borderId="0" xfId="0" applyFill="1"/>
    <xf numFmtId="0" fontId="27" fillId="8" borderId="2" xfId="0" applyFont="1" applyFill="1" applyBorder="1"/>
    <xf numFmtId="0" fontId="1" fillId="8" borderId="3" xfId="0" applyFont="1" applyFill="1" applyBorder="1"/>
    <xf numFmtId="0" fontId="0" fillId="8" borderId="3" xfId="0" applyFill="1" applyBorder="1" applyAlignment="1">
      <alignment horizontal="center"/>
    </xf>
    <xf numFmtId="0" fontId="0" fillId="8" borderId="4" xfId="0" applyFill="1" applyBorder="1" applyAlignment="1">
      <alignment horizontal="center"/>
    </xf>
    <xf numFmtId="0" fontId="1" fillId="2" borderId="23" xfId="0" applyFont="1" applyFill="1" applyBorder="1" applyAlignment="1">
      <alignment horizontal="center" wrapText="1"/>
    </xf>
    <xf numFmtId="0" fontId="1" fillId="2" borderId="6" xfId="0" applyFont="1" applyFill="1" applyBorder="1" applyAlignment="1">
      <alignment horizontal="center" wrapText="1"/>
    </xf>
    <xf numFmtId="0" fontId="24" fillId="2" borderId="6" xfId="0" applyFont="1" applyFill="1" applyBorder="1" applyAlignment="1">
      <alignment horizontal="center"/>
    </xf>
    <xf numFmtId="0" fontId="24" fillId="2" borderId="22" xfId="0" applyFont="1" applyFill="1" applyBorder="1" applyAlignment="1">
      <alignment horizontal="center"/>
    </xf>
    <xf numFmtId="0" fontId="1" fillId="2" borderId="23" xfId="0" applyFont="1" applyFill="1" applyBorder="1" applyAlignment="1">
      <alignment wrapText="1"/>
    </xf>
    <xf numFmtId="49" fontId="35" fillId="2" borderId="5" xfId="0" applyNumberFormat="1" applyFont="1" applyFill="1" applyBorder="1"/>
    <xf numFmtId="0" fontId="23" fillId="2" borderId="18" xfId="1" applyNumberFormat="1" applyFont="1" applyFill="1" applyBorder="1" applyAlignment="1" applyProtection="1"/>
    <xf numFmtId="49" fontId="0" fillId="2" borderId="5" xfId="0" applyNumberFormat="1" applyFill="1" applyBorder="1" applyAlignment="1">
      <alignment horizontal="left"/>
    </xf>
    <xf numFmtId="0" fontId="0" fillId="2" borderId="21" xfId="0" applyFill="1" applyBorder="1" applyAlignment="1">
      <alignment horizontal="left" wrapText="1"/>
    </xf>
    <xf numFmtId="0" fontId="0" fillId="2" borderId="6" xfId="0" applyFill="1" applyBorder="1" applyAlignment="1">
      <alignment horizontal="left" wrapText="1"/>
    </xf>
    <xf numFmtId="0" fontId="0" fillId="2" borderId="6" xfId="0" applyFill="1" applyBorder="1" applyAlignment="1">
      <alignment horizontal="center" vertical="center"/>
    </xf>
    <xf numFmtId="166" fontId="28" fillId="2" borderId="7" xfId="0" applyNumberFormat="1" applyFont="1" applyFill="1" applyBorder="1" applyAlignment="1">
      <alignment horizontal="center"/>
    </xf>
    <xf numFmtId="14" fontId="28" fillId="2" borderId="7" xfId="0" applyNumberFormat="1" applyFont="1" applyFill="1" applyBorder="1" applyAlignment="1">
      <alignment horizontal="center"/>
    </xf>
    <xf numFmtId="0" fontId="43" fillId="2" borderId="0" xfId="0" applyFont="1" applyFill="1"/>
    <xf numFmtId="0" fontId="5" fillId="7" borderId="7" xfId="0" applyFont="1" applyFill="1" applyBorder="1"/>
    <xf numFmtId="0" fontId="5" fillId="2" borderId="7" xfId="0" applyFont="1" applyFill="1" applyBorder="1"/>
    <xf numFmtId="0" fontId="5" fillId="10" borderId="7" xfId="0" applyFont="1" applyFill="1" applyBorder="1"/>
    <xf numFmtId="0" fontId="15" fillId="0" borderId="0" xfId="2" applyAlignment="1">
      <alignment horizontal="left"/>
    </xf>
    <xf numFmtId="0" fontId="15" fillId="0" borderId="0" xfId="2" applyAlignment="1">
      <alignment horizontal="right"/>
    </xf>
    <xf numFmtId="0" fontId="0" fillId="2" borderId="5" xfId="0" applyFill="1" applyBorder="1" applyAlignment="1">
      <alignment horizontal="left" wrapText="1"/>
    </xf>
    <xf numFmtId="0" fontId="0" fillId="2" borderId="0" xfId="0" applyFill="1" applyAlignment="1">
      <alignment horizontal="left" wrapText="1"/>
    </xf>
    <xf numFmtId="0" fontId="0" fillId="2" borderId="0" xfId="0" applyFill="1" applyAlignment="1">
      <alignment horizontal="left"/>
    </xf>
    <xf numFmtId="0" fontId="35" fillId="2" borderId="21" xfId="0" applyFont="1" applyFill="1" applyBorder="1"/>
    <xf numFmtId="0" fontId="35" fillId="2" borderId="0" xfId="0" applyFont="1" applyFill="1" applyAlignment="1">
      <alignment horizontal="center"/>
    </xf>
    <xf numFmtId="0" fontId="35" fillId="2" borderId="0" xfId="0" applyFont="1" applyFill="1" applyAlignment="1">
      <alignment horizontal="right"/>
    </xf>
    <xf numFmtId="0" fontId="0" fillId="2" borderId="12" xfId="0" applyFill="1" applyBorder="1"/>
    <xf numFmtId="0" fontId="35" fillId="2" borderId="12" xfId="0" applyFont="1" applyFill="1" applyBorder="1"/>
    <xf numFmtId="0" fontId="35" fillId="2" borderId="18" xfId="0" applyFont="1" applyFill="1" applyBorder="1"/>
    <xf numFmtId="0" fontId="38" fillId="2" borderId="23" xfId="0" applyFont="1" applyFill="1" applyBorder="1"/>
    <xf numFmtId="0" fontId="42" fillId="2" borderId="34" xfId="0" applyFont="1" applyFill="1" applyBorder="1"/>
    <xf numFmtId="0" fontId="35" fillId="2" borderId="35" xfId="0" applyFont="1" applyFill="1" applyBorder="1"/>
    <xf numFmtId="0" fontId="35" fillId="2" borderId="0" xfId="0" applyFont="1" applyFill="1" applyAlignment="1">
      <alignment horizontal="left" vertical="top" wrapText="1"/>
    </xf>
    <xf numFmtId="0" fontId="35" fillId="2" borderId="23" xfId="0" applyFont="1" applyFill="1" applyBorder="1" applyAlignment="1">
      <alignment horizontal="left" vertical="top" wrapText="1"/>
    </xf>
    <xf numFmtId="0" fontId="46" fillId="2" borderId="34" xfId="0" applyFont="1" applyFill="1" applyBorder="1"/>
    <xf numFmtId="0" fontId="0" fillId="2" borderId="35" xfId="0" applyFill="1" applyBorder="1"/>
    <xf numFmtId="0" fontId="35" fillId="2" borderId="23" xfId="0" applyFont="1" applyFill="1" applyBorder="1" applyAlignment="1">
      <alignment horizontal="left"/>
    </xf>
    <xf numFmtId="0" fontId="35" fillId="2" borderId="0" xfId="0" applyFont="1" applyFill="1" applyAlignment="1">
      <alignment vertical="top"/>
    </xf>
    <xf numFmtId="0" fontId="38" fillId="4" borderId="2" xfId="0" applyFont="1" applyFill="1" applyBorder="1"/>
    <xf numFmtId="0" fontId="35" fillId="4" borderId="3" xfId="0" applyFont="1" applyFill="1" applyBorder="1"/>
    <xf numFmtId="0" fontId="35" fillId="4" borderId="4" xfId="0" applyFont="1" applyFill="1" applyBorder="1"/>
    <xf numFmtId="0" fontId="38" fillId="4" borderId="3" xfId="0" applyFont="1" applyFill="1" applyBorder="1"/>
    <xf numFmtId="49" fontId="37" fillId="2" borderId="0" xfId="0" applyNumberFormat="1" applyFont="1" applyFill="1"/>
    <xf numFmtId="49" fontId="35" fillId="2" borderId="0" xfId="0" applyNumberFormat="1" applyFont="1" applyFill="1"/>
    <xf numFmtId="0" fontId="35" fillId="2" borderId="7" xfId="0" applyFont="1" applyFill="1" applyBorder="1" applyAlignment="1">
      <alignment horizontal="center"/>
    </xf>
    <xf numFmtId="0" fontId="0" fillId="2" borderId="24" xfId="0" applyFill="1" applyBorder="1"/>
    <xf numFmtId="14" fontId="24" fillId="2" borderId="0" xfId="0" applyNumberFormat="1" applyFont="1" applyFill="1"/>
    <xf numFmtId="14" fontId="24" fillId="2" borderId="23" xfId="0" applyNumberFormat="1" applyFont="1" applyFill="1" applyBorder="1"/>
    <xf numFmtId="0" fontId="33" fillId="2" borderId="23" xfId="0" applyFont="1" applyFill="1" applyBorder="1"/>
    <xf numFmtId="0" fontId="28" fillId="7" borderId="7" xfId="0" applyFont="1" applyFill="1" applyBorder="1" applyAlignment="1">
      <alignment horizontal="center"/>
    </xf>
    <xf numFmtId="0" fontId="24" fillId="2" borderId="0" xfId="0" applyFont="1" applyFill="1" applyAlignment="1">
      <alignment horizontal="right"/>
    </xf>
    <xf numFmtId="49" fontId="18" fillId="2" borderId="0" xfId="0" applyNumberFormat="1" applyFont="1" applyFill="1"/>
    <xf numFmtId="1" fontId="28" fillId="2" borderId="0" xfId="0" applyNumberFormat="1" applyFont="1" applyFill="1" applyAlignment="1">
      <alignment horizont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4" fontId="0" fillId="2" borderId="12" xfId="0" applyNumberFormat="1" applyFill="1" applyBorder="1" applyAlignment="1">
      <alignment horizontal="left"/>
    </xf>
    <xf numFmtId="14" fontId="0" fillId="2" borderId="12" xfId="0" applyNumberFormat="1" applyFill="1" applyBorder="1" applyAlignment="1">
      <alignment horizontal="center"/>
    </xf>
    <xf numFmtId="49" fontId="0" fillId="2" borderId="34" xfId="0" applyNumberFormat="1" applyFill="1" applyBorder="1"/>
    <xf numFmtId="14" fontId="0" fillId="2" borderId="35" xfId="0" applyNumberFormat="1" applyFill="1" applyBorder="1" applyAlignment="1">
      <alignment horizontal="center"/>
    </xf>
    <xf numFmtId="49" fontId="28" fillId="2" borderId="0" xfId="0" applyNumberFormat="1" applyFont="1" applyFill="1" applyAlignment="1">
      <alignment horizontal="center"/>
    </xf>
    <xf numFmtId="0" fontId="28" fillId="2" borderId="0" xfId="0" applyFont="1" applyFill="1"/>
    <xf numFmtId="0" fontId="24" fillId="2" borderId="24" xfId="0" applyFont="1" applyFill="1" applyBorder="1" applyAlignment="1">
      <alignment horizontal="center" vertical="top"/>
    </xf>
    <xf numFmtId="0" fontId="0" fillId="2" borderId="13" xfId="0" applyFill="1" applyBorder="1"/>
    <xf numFmtId="0" fontId="0" fillId="2" borderId="17" xfId="0" applyFill="1" applyBorder="1"/>
    <xf numFmtId="3" fontId="28" fillId="7" borderId="7" xfId="0" applyNumberFormat="1" applyFont="1" applyFill="1" applyBorder="1" applyAlignment="1">
      <alignment horizontal="center"/>
    </xf>
    <xf numFmtId="1" fontId="24" fillId="0" borderId="7" xfId="0" applyNumberFormat="1" applyFont="1" applyBorder="1" applyAlignment="1">
      <alignment horizontal="right"/>
    </xf>
    <xf numFmtId="1" fontId="24" fillId="0" borderId="7" xfId="0" applyNumberFormat="1" applyFont="1" applyBorder="1"/>
    <xf numFmtId="1" fontId="0" fillId="0" borderId="7" xfId="0" applyNumberFormat="1" applyBorder="1"/>
    <xf numFmtId="0" fontId="0" fillId="0" borderId="7" xfId="0" applyBorder="1"/>
    <xf numFmtId="0" fontId="1" fillId="7" borderId="25" xfId="0" applyFont="1" applyFill="1" applyBorder="1"/>
    <xf numFmtId="0" fontId="15" fillId="0" borderId="21" xfId="2" applyBorder="1"/>
    <xf numFmtId="0" fontId="15" fillId="0" borderId="6" xfId="2" applyBorder="1" applyAlignment="1">
      <alignment horizontal="right"/>
    </xf>
    <xf numFmtId="0" fontId="15" fillId="0" borderId="6" xfId="2" applyBorder="1" applyAlignment="1">
      <alignment horizontal="left"/>
    </xf>
    <xf numFmtId="49" fontId="24" fillId="2" borderId="0" xfId="0" applyNumberFormat="1" applyFont="1" applyFill="1" applyAlignment="1">
      <alignment horizontal="right" vertical="center"/>
    </xf>
    <xf numFmtId="0" fontId="12" fillId="2" borderId="0" xfId="0" applyFont="1" applyFill="1"/>
    <xf numFmtId="0" fontId="1" fillId="2" borderId="0" xfId="0" applyFont="1" applyFill="1" applyAlignment="1">
      <alignment horizontal="right"/>
    </xf>
    <xf numFmtId="0" fontId="1" fillId="5" borderId="7" xfId="0" applyFont="1" applyFill="1" applyBorder="1" applyAlignment="1">
      <alignment horizontal="center"/>
    </xf>
    <xf numFmtId="0" fontId="27" fillId="2" borderId="21" xfId="0" applyFont="1" applyFill="1" applyBorder="1" applyAlignment="1">
      <alignment horizontal="left"/>
    </xf>
    <xf numFmtId="3" fontId="28" fillId="7" borderId="8" xfId="0" applyNumberFormat="1" applyFont="1" applyFill="1" applyBorder="1" applyAlignment="1">
      <alignment horizontal="centerContinuous"/>
    </xf>
    <xf numFmtId="3" fontId="28" fillId="7" borderId="10" xfId="0" applyNumberFormat="1" applyFont="1" applyFill="1" applyBorder="1" applyAlignment="1">
      <alignment horizontal="centerContinuous"/>
    </xf>
    <xf numFmtId="3" fontId="24" fillId="2" borderId="8" xfId="0" applyNumberFormat="1" applyFont="1" applyFill="1" applyBorder="1" applyAlignment="1">
      <alignment horizontal="centerContinuous"/>
    </xf>
    <xf numFmtId="3" fontId="24" fillId="2" borderId="10" xfId="0" applyNumberFormat="1" applyFont="1" applyFill="1" applyBorder="1" applyAlignment="1">
      <alignment horizontal="centerContinuous"/>
    </xf>
    <xf numFmtId="1" fontId="28" fillId="2" borderId="8" xfId="0" applyNumberFormat="1" applyFont="1" applyFill="1" applyBorder="1" applyAlignment="1">
      <alignment horizontal="centerContinuous"/>
    </xf>
    <xf numFmtId="1" fontId="28" fillId="2" borderId="9" xfId="0" applyNumberFormat="1" applyFont="1" applyFill="1" applyBorder="1" applyAlignment="1">
      <alignment horizontal="centerContinuous"/>
    </xf>
    <xf numFmtId="1" fontId="28" fillId="2" borderId="29" xfId="0" applyNumberFormat="1" applyFont="1" applyFill="1" applyBorder="1" applyAlignment="1">
      <alignment horizontal="centerContinuous"/>
    </xf>
    <xf numFmtId="0" fontId="28" fillId="7" borderId="8" xfId="0" applyFont="1" applyFill="1" applyBorder="1" applyAlignment="1">
      <alignment horizontal="centerContinuous"/>
    </xf>
    <xf numFmtId="0" fontId="28" fillId="7" borderId="9" xfId="0" applyFont="1" applyFill="1" applyBorder="1" applyAlignment="1">
      <alignment horizontal="centerContinuous"/>
    </xf>
    <xf numFmtId="0" fontId="28" fillId="7" borderId="10" xfId="0" applyFont="1" applyFill="1" applyBorder="1" applyAlignment="1">
      <alignment horizontal="centerContinuous"/>
    </xf>
    <xf numFmtId="49" fontId="0" fillId="7" borderId="32" xfId="0" applyNumberFormat="1" applyFill="1" applyBorder="1"/>
    <xf numFmtId="49" fontId="0" fillId="7" borderId="15" xfId="0" applyNumberFormat="1" applyFill="1" applyBorder="1"/>
    <xf numFmtId="49" fontId="0" fillId="7" borderId="33" xfId="0" applyNumberFormat="1" applyFill="1" applyBorder="1"/>
    <xf numFmtId="49" fontId="0" fillId="7" borderId="5" xfId="0" applyNumberFormat="1" applyFill="1" applyBorder="1"/>
    <xf numFmtId="49" fontId="0" fillId="7" borderId="0" xfId="0" applyNumberFormat="1" applyFill="1"/>
    <xf numFmtId="49" fontId="0" fillId="7" borderId="23" xfId="0" applyNumberFormat="1" applyFill="1" applyBorder="1"/>
    <xf numFmtId="1" fontId="26" fillId="2" borderId="7" xfId="0" applyNumberFormat="1" applyFont="1" applyFill="1" applyBorder="1" applyAlignment="1">
      <alignment horizontal="center"/>
    </xf>
    <xf numFmtId="0" fontId="28" fillId="7" borderId="29" xfId="0" applyFont="1" applyFill="1" applyBorder="1" applyAlignment="1">
      <alignment horizontal="centerContinuous"/>
    </xf>
    <xf numFmtId="0" fontId="34" fillId="5" borderId="21" xfId="0" applyFont="1" applyFill="1" applyBorder="1" applyAlignment="1">
      <alignment horizontal="centerContinuous" vertical="center"/>
    </xf>
    <xf numFmtId="0" fontId="34" fillId="5" borderId="6" xfId="0" applyFont="1" applyFill="1" applyBorder="1" applyAlignment="1">
      <alignment horizontal="centerContinuous" vertical="center"/>
    </xf>
    <xf numFmtId="0" fontId="34" fillId="5" borderId="22" xfId="0" applyFont="1" applyFill="1" applyBorder="1" applyAlignment="1">
      <alignment horizontal="centerContinuous" vertical="center"/>
    </xf>
    <xf numFmtId="1" fontId="0" fillId="2" borderId="7" xfId="0" applyNumberFormat="1" applyFill="1" applyBorder="1" applyAlignment="1">
      <alignment vertical="center"/>
    </xf>
    <xf numFmtId="49" fontId="8" fillId="2" borderId="0" xfId="0" applyNumberFormat="1" applyFont="1" applyFill="1" applyAlignment="1">
      <alignment horizontal="left"/>
    </xf>
    <xf numFmtId="1" fontId="0" fillId="2" borderId="0" xfId="0" applyNumberFormat="1" applyFill="1" applyAlignment="1">
      <alignment vertical="center"/>
    </xf>
    <xf numFmtId="0" fontId="28" fillId="2" borderId="0" xfId="0" applyFont="1" applyFill="1" applyAlignment="1">
      <alignment wrapText="1"/>
    </xf>
    <xf numFmtId="0" fontId="28" fillId="2" borderId="0" xfId="0" applyFont="1" applyFill="1" applyAlignment="1">
      <alignment horizontal="left" wrapText="1"/>
    </xf>
    <xf numFmtId="0" fontId="24" fillId="2" borderId="25" xfId="0" applyFont="1" applyFill="1" applyBorder="1" applyAlignment="1">
      <alignment wrapText="1"/>
    </xf>
    <xf numFmtId="0" fontId="9" fillId="2" borderId="0" xfId="0" applyFont="1" applyFill="1" applyAlignment="1">
      <alignment horizontal="left" wrapText="1"/>
    </xf>
    <xf numFmtId="1" fontId="0" fillId="2" borderId="7" xfId="0" applyNumberFormat="1" applyFill="1" applyBorder="1" applyAlignment="1">
      <alignment horizontal="center" vertical="center"/>
    </xf>
    <xf numFmtId="3" fontId="24" fillId="2" borderId="25" xfId="0" applyNumberFormat="1" applyFont="1" applyFill="1" applyBorder="1" applyAlignment="1">
      <alignment horizontal="center" wrapText="1"/>
    </xf>
    <xf numFmtId="1" fontId="24" fillId="2" borderId="0" xfId="0" applyNumberFormat="1" applyFont="1" applyFill="1" applyAlignment="1">
      <alignment horizontal="center" wrapText="1"/>
    </xf>
    <xf numFmtId="3" fontId="26" fillId="2" borderId="0" xfId="0" applyNumberFormat="1" applyFont="1" applyFill="1" applyAlignment="1">
      <alignment horizontal="right"/>
    </xf>
    <xf numFmtId="1" fontId="26" fillId="2" borderId="0" xfId="0" applyNumberFormat="1" applyFont="1" applyFill="1" applyAlignment="1">
      <alignment horizontal="right"/>
    </xf>
    <xf numFmtId="3" fontId="0" fillId="2" borderId="0" xfId="0" applyNumberFormat="1" applyFill="1"/>
    <xf numFmtId="0" fontId="24" fillId="2" borderId="7" xfId="0" applyFont="1" applyFill="1" applyBorder="1" applyAlignment="1">
      <alignment horizontal="left" wrapText="1"/>
    </xf>
    <xf numFmtId="0" fontId="10" fillId="2" borderId="8" xfId="0" applyFont="1" applyFill="1" applyBorder="1" applyAlignment="1">
      <alignment horizontal="center"/>
    </xf>
    <xf numFmtId="0" fontId="25" fillId="2" borderId="6" xfId="0" applyFont="1" applyFill="1" applyBorder="1"/>
    <xf numFmtId="3" fontId="24" fillId="2" borderId="38" xfId="0" applyNumberFormat="1" applyFont="1" applyFill="1" applyBorder="1" applyAlignment="1">
      <alignment horizontal="right"/>
    </xf>
    <xf numFmtId="3" fontId="24" fillId="2" borderId="41" xfId="0" applyNumberFormat="1" applyFont="1" applyFill="1" applyBorder="1" applyAlignment="1">
      <alignment horizontal="right"/>
    </xf>
    <xf numFmtId="3" fontId="24" fillId="2" borderId="42" xfId="0" applyNumberFormat="1" applyFont="1" applyFill="1" applyBorder="1" applyAlignment="1">
      <alignment horizontal="right"/>
    </xf>
    <xf numFmtId="0" fontId="24" fillId="2" borderId="19" xfId="0" applyFont="1" applyFill="1" applyBorder="1"/>
    <xf numFmtId="3" fontId="24" fillId="2" borderId="57" xfId="0" applyNumberFormat="1" applyFont="1" applyFill="1" applyBorder="1" applyAlignment="1">
      <alignment horizontal="right"/>
    </xf>
    <xf numFmtId="3" fontId="24" fillId="2" borderId="61" xfId="0" applyNumberFormat="1" applyFont="1" applyFill="1" applyBorder="1" applyAlignment="1">
      <alignment horizontal="right"/>
    </xf>
    <xf numFmtId="3" fontId="24" fillId="2" borderId="43" xfId="0" applyNumberFormat="1" applyFont="1" applyFill="1" applyBorder="1" applyAlignment="1">
      <alignment horizontal="right"/>
    </xf>
    <xf numFmtId="3" fontId="24" fillId="2" borderId="44" xfId="0" applyNumberFormat="1" applyFont="1" applyFill="1" applyBorder="1" applyAlignment="1">
      <alignment horizontal="right"/>
    </xf>
    <xf numFmtId="3" fontId="24" fillId="2" borderId="45" xfId="0" applyNumberFormat="1" applyFont="1" applyFill="1" applyBorder="1" applyAlignment="1">
      <alignment horizontal="right"/>
    </xf>
    <xf numFmtId="9" fontId="24" fillId="2" borderId="45" xfId="6" applyFont="1" applyFill="1" applyBorder="1" applyAlignment="1">
      <alignment horizontal="right"/>
    </xf>
    <xf numFmtId="3" fontId="24" fillId="2" borderId="50" xfId="0" applyNumberFormat="1" applyFont="1" applyFill="1" applyBorder="1" applyAlignment="1">
      <alignment horizontal="right"/>
    </xf>
    <xf numFmtId="3" fontId="24" fillId="2" borderId="32" xfId="0" applyNumberFormat="1" applyFont="1" applyFill="1" applyBorder="1" applyAlignment="1">
      <alignment horizontal="right"/>
    </xf>
    <xf numFmtId="3" fontId="24" fillId="2" borderId="28" xfId="0" applyNumberFormat="1" applyFont="1" applyFill="1" applyBorder="1" applyAlignment="1">
      <alignment horizontal="right"/>
    </xf>
    <xf numFmtId="9" fontId="24" fillId="2" borderId="28" xfId="6" applyFont="1" applyFill="1" applyBorder="1" applyAlignment="1">
      <alignment horizontal="right"/>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2" xfId="0" applyFont="1" applyFill="1" applyBorder="1" applyAlignment="1">
      <alignment horizontal="center" vertical="center"/>
    </xf>
    <xf numFmtId="168" fontId="0" fillId="2" borderId="25" xfId="0" applyNumberFormat="1" applyFill="1" applyBorder="1" applyAlignment="1">
      <alignment horizontal="center" vertical="center"/>
    </xf>
    <xf numFmtId="168" fontId="0" fillId="2" borderId="0" xfId="0" applyNumberFormat="1" applyFill="1" applyAlignment="1">
      <alignment vertical="center"/>
    </xf>
    <xf numFmtId="0" fontId="1" fillId="9"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2" xfId="0" quotePrefix="1" applyFont="1" applyFill="1" applyBorder="1" applyAlignment="1">
      <alignment horizontal="center" vertical="center"/>
    </xf>
    <xf numFmtId="49" fontId="18" fillId="2" borderId="0" xfId="0" applyNumberFormat="1" applyFont="1" applyFill="1" applyAlignment="1">
      <alignment horizontal="right"/>
    </xf>
    <xf numFmtId="0" fontId="0" fillId="9" borderId="4" xfId="0" applyFill="1" applyBorder="1"/>
    <xf numFmtId="0" fontId="1" fillId="7" borderId="36" xfId="0" applyFont="1" applyFill="1" applyBorder="1"/>
    <xf numFmtId="0" fontId="43" fillId="7" borderId="20" xfId="0" applyFont="1" applyFill="1" applyBorder="1"/>
    <xf numFmtId="0" fontId="0" fillId="7" borderId="7" xfId="0" applyFill="1" applyBorder="1" applyAlignment="1">
      <alignment horizontal="center"/>
    </xf>
    <xf numFmtId="0" fontId="35" fillId="7" borderId="7" xfId="0" applyFont="1" applyFill="1" applyBorder="1" applyAlignment="1">
      <alignment horizontal="center"/>
    </xf>
    <xf numFmtId="0" fontId="48" fillId="2" borderId="0" xfId="0" applyFont="1" applyFill="1"/>
    <xf numFmtId="0" fontId="16" fillId="0" borderId="0" xfId="2" applyFont="1" applyAlignment="1">
      <alignment vertical="center"/>
    </xf>
    <xf numFmtId="0" fontId="16" fillId="2" borderId="0" xfId="2" applyFont="1" applyFill="1" applyAlignment="1">
      <alignment vertical="center"/>
    </xf>
    <xf numFmtId="0" fontId="14" fillId="0" borderId="5" xfId="2" applyFont="1" applyBorder="1" applyAlignment="1">
      <alignment horizontal="center" vertical="center"/>
    </xf>
    <xf numFmtId="0" fontId="10" fillId="0" borderId="0" xfId="2" applyFont="1" applyAlignment="1">
      <alignment vertical="top" wrapText="1"/>
    </xf>
    <xf numFmtId="0" fontId="10" fillId="0" borderId="0" xfId="2" applyFont="1" applyAlignment="1">
      <alignment horizontal="left"/>
    </xf>
    <xf numFmtId="0" fontId="10" fillId="0" borderId="19" xfId="2" applyFont="1" applyBorder="1"/>
    <xf numFmtId="0" fontId="15" fillId="0" borderId="0" xfId="2" applyAlignment="1">
      <alignment wrapText="1"/>
    </xf>
    <xf numFmtId="9" fontId="24" fillId="2" borderId="44" xfId="6" applyFont="1" applyFill="1" applyBorder="1" applyAlignment="1">
      <alignment horizontal="right"/>
    </xf>
    <xf numFmtId="0" fontId="0" fillId="2" borderId="11" xfId="0" applyFill="1" applyBorder="1" applyAlignment="1">
      <alignment horizontal="left" wrapText="1"/>
    </xf>
    <xf numFmtId="0" fontId="2" fillId="2" borderId="45" xfId="0" applyFont="1" applyFill="1" applyBorder="1" applyAlignment="1">
      <alignment horizontal="center"/>
    </xf>
    <xf numFmtId="1" fontId="2" fillId="2" borderId="45" xfId="0" applyNumberFormat="1" applyFont="1" applyFill="1" applyBorder="1" applyAlignment="1">
      <alignment horizontal="left"/>
    </xf>
    <xf numFmtId="1" fontId="2" fillId="2" borderId="45" xfId="0" applyNumberFormat="1" applyFont="1" applyFill="1" applyBorder="1" applyAlignment="1">
      <alignment horizontal="center"/>
    </xf>
    <xf numFmtId="49" fontId="2" fillId="2" borderId="45" xfId="0" applyNumberFormat="1" applyFont="1" applyFill="1" applyBorder="1" applyAlignment="1">
      <alignment horizontal="center"/>
    </xf>
    <xf numFmtId="3" fontId="2" fillId="3" borderId="45" xfId="0" applyNumberFormat="1" applyFont="1" applyFill="1" applyBorder="1" applyAlignment="1">
      <alignment horizontal="center"/>
    </xf>
    <xf numFmtId="0" fontId="30" fillId="3" borderId="7" xfId="0" applyFont="1" applyFill="1" applyBorder="1" applyAlignment="1">
      <alignment horizontal="center"/>
    </xf>
    <xf numFmtId="0" fontId="28" fillId="2" borderId="8" xfId="0" applyFont="1" applyFill="1" applyBorder="1" applyAlignment="1">
      <alignment horizontal="centerContinuous"/>
    </xf>
    <xf numFmtId="0" fontId="28" fillId="2" borderId="9" xfId="0" applyFont="1" applyFill="1" applyBorder="1" applyAlignment="1">
      <alignment horizontal="centerContinuous"/>
    </xf>
    <xf numFmtId="0" fontId="28" fillId="2" borderId="29" xfId="0" applyFont="1" applyFill="1" applyBorder="1" applyAlignment="1">
      <alignment horizontal="centerContinuous"/>
    </xf>
    <xf numFmtId="14" fontId="28" fillId="2" borderId="0" xfId="0" applyNumberFormat="1" applyFont="1" applyFill="1" applyAlignment="1">
      <alignment horizontal="centerContinuous"/>
    </xf>
    <xf numFmtId="14" fontId="28" fillId="2" borderId="23" xfId="0" applyNumberFormat="1" applyFont="1" applyFill="1" applyBorder="1" applyAlignment="1">
      <alignment horizontal="centerContinuous"/>
    </xf>
    <xf numFmtId="0" fontId="27" fillId="4" borderId="4" xfId="0" applyFont="1" applyFill="1" applyBorder="1" applyAlignment="1">
      <alignment horizontal="left"/>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4" fontId="0" fillId="2" borderId="8" xfId="0" applyNumberFormat="1" applyFill="1" applyBorder="1" applyAlignment="1">
      <alignment horizontal="center"/>
    </xf>
    <xf numFmtId="14" fontId="0" fillId="2" borderId="10" xfId="0" applyNumberFormat="1" applyFill="1" applyBorder="1" applyAlignment="1">
      <alignment horizontal="center"/>
    </xf>
    <xf numFmtId="1" fontId="0" fillId="2" borderId="9" xfId="0" applyNumberFormat="1" applyFill="1" applyBorder="1" applyAlignment="1">
      <alignment horizontal="center"/>
    </xf>
    <xf numFmtId="1" fontId="0" fillId="2" borderId="10" xfId="0" applyNumberFormat="1" applyFill="1" applyBorder="1" applyAlignment="1">
      <alignment horizontal="center"/>
    </xf>
    <xf numFmtId="1" fontId="24" fillId="2" borderId="8" xfId="0" applyNumberFormat="1" applyFont="1" applyFill="1" applyBorder="1" applyAlignment="1">
      <alignment horizontal="center"/>
    </xf>
    <xf numFmtId="1" fontId="24" fillId="2" borderId="10" xfId="0" applyNumberFormat="1" applyFont="1" applyFill="1" applyBorder="1" applyAlignment="1">
      <alignment horizontal="center"/>
    </xf>
    <xf numFmtId="0" fontId="1" fillId="4" borderId="14"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28" fillId="2" borderId="6" xfId="0" applyFont="1" applyFill="1" applyBorder="1" applyAlignment="1">
      <alignment horizontal="left" wrapText="1"/>
    </xf>
    <xf numFmtId="0" fontId="24" fillId="7" borderId="18" xfId="0" applyFont="1" applyFill="1" applyBorder="1" applyAlignment="1">
      <alignment horizontal="left" vertical="top" wrapText="1"/>
    </xf>
    <xf numFmtId="0" fontId="24" fillId="7" borderId="19" xfId="0" applyFont="1" applyFill="1" applyBorder="1" applyAlignment="1">
      <alignment horizontal="left" vertical="top" wrapText="1"/>
    </xf>
    <xf numFmtId="0" fontId="24" fillId="7" borderId="20" xfId="0" applyFont="1" applyFill="1" applyBorder="1" applyAlignment="1">
      <alignment horizontal="left" vertical="top" wrapText="1"/>
    </xf>
    <xf numFmtId="0" fontId="24" fillId="7" borderId="5" xfId="0" applyFont="1" applyFill="1" applyBorder="1" applyAlignment="1">
      <alignment horizontal="left" vertical="top" wrapText="1"/>
    </xf>
    <xf numFmtId="0" fontId="24" fillId="7" borderId="0" xfId="0" applyFont="1" applyFill="1" applyAlignment="1">
      <alignment horizontal="left" vertical="top" wrapText="1"/>
    </xf>
    <xf numFmtId="0" fontId="24" fillId="7" borderId="23" xfId="0" applyFont="1" applyFill="1" applyBorder="1" applyAlignment="1">
      <alignment horizontal="left" vertical="top" wrapText="1"/>
    </xf>
    <xf numFmtId="0" fontId="24" fillId="7" borderId="21" xfId="0" applyFont="1" applyFill="1" applyBorder="1" applyAlignment="1">
      <alignment horizontal="left" vertical="top" wrapText="1"/>
    </xf>
    <xf numFmtId="0" fontId="24" fillId="7" borderId="6" xfId="0" applyFont="1" applyFill="1" applyBorder="1" applyAlignment="1">
      <alignment horizontal="left" vertical="top" wrapText="1"/>
    </xf>
    <xf numFmtId="0" fontId="24" fillId="7" borderId="22" xfId="0" applyFont="1" applyFill="1" applyBorder="1" applyAlignment="1">
      <alignment horizontal="left" vertical="top" wrapText="1"/>
    </xf>
    <xf numFmtId="0" fontId="1" fillId="9" borderId="1" xfId="0" quotePrefix="1" applyFont="1" applyFill="1" applyBorder="1" applyAlignment="1">
      <alignment horizontal="center" vertical="center"/>
    </xf>
    <xf numFmtId="168" fontId="1" fillId="2" borderId="17" xfId="0" applyNumberFormat="1" applyFont="1" applyFill="1" applyBorder="1"/>
    <xf numFmtId="0" fontId="0" fillId="2" borderId="13" xfId="0" applyFill="1" applyBorder="1" applyAlignment="1">
      <alignment horizontal="center"/>
    </xf>
    <xf numFmtId="0" fontId="44" fillId="9" borderId="3" xfId="0" applyFont="1" applyFill="1" applyBorder="1" applyAlignment="1">
      <alignment horizontal="center" vertical="center" wrapText="1"/>
    </xf>
    <xf numFmtId="0" fontId="1" fillId="7" borderId="1" xfId="0" applyFont="1" applyFill="1" applyBorder="1"/>
    <xf numFmtId="0" fontId="43" fillId="7" borderId="4" xfId="0" applyFont="1" applyFill="1" applyBorder="1"/>
    <xf numFmtId="0" fontId="43" fillId="2" borderId="6" xfId="0" applyFont="1" applyFill="1" applyBorder="1"/>
    <xf numFmtId="49" fontId="18" fillId="2" borderId="6" xfId="0" applyNumberFormat="1" applyFont="1" applyFill="1" applyBorder="1"/>
    <xf numFmtId="168" fontId="0" fillId="2" borderId="6" xfId="0" applyNumberFormat="1" applyFill="1" applyBorder="1" applyAlignment="1">
      <alignment horizontal="center"/>
    </xf>
    <xf numFmtId="49" fontId="18" fillId="2" borderId="6" xfId="0" applyNumberFormat="1" applyFont="1" applyFill="1" applyBorder="1" applyAlignment="1">
      <alignment horizontal="right"/>
    </xf>
    <xf numFmtId="168" fontId="1" fillId="2" borderId="60" xfId="0" applyNumberFormat="1" applyFont="1" applyFill="1" applyBorder="1"/>
    <xf numFmtId="0" fontId="0" fillId="2" borderId="58" xfId="0" applyFill="1" applyBorder="1" applyAlignment="1">
      <alignment horizontal="center"/>
    </xf>
    <xf numFmtId="3" fontId="24" fillId="2" borderId="59" xfId="0" applyNumberFormat="1" applyFont="1" applyFill="1" applyBorder="1" applyAlignment="1">
      <alignment horizontal="right"/>
    </xf>
    <xf numFmtId="1" fontId="0" fillId="0" borderId="0" xfId="0" applyNumberFormat="1"/>
    <xf numFmtId="1" fontId="0" fillId="2" borderId="0" xfId="0" applyNumberFormat="1" applyFill="1"/>
    <xf numFmtId="3" fontId="0" fillId="2" borderId="7" xfId="0" applyNumberFormat="1" applyFill="1" applyBorder="1" applyAlignment="1">
      <alignment horizontal="center" vertical="center"/>
    </xf>
    <xf numFmtId="0" fontId="44" fillId="9" borderId="4" xfId="0" applyFont="1" applyFill="1" applyBorder="1" applyAlignment="1">
      <alignment horizontal="center" vertical="center" wrapText="1"/>
    </xf>
    <xf numFmtId="49" fontId="24" fillId="2" borderId="0" xfId="0" applyNumberFormat="1" applyFont="1" applyFill="1" applyAlignment="1">
      <alignment horizontal="centerContinuous" vertical="center"/>
    </xf>
    <xf numFmtId="1" fontId="24" fillId="2" borderId="7" xfId="0" applyNumberFormat="1" applyFont="1" applyFill="1" applyBorder="1" applyAlignment="1">
      <alignment horizontal="center" vertical="center"/>
    </xf>
    <xf numFmtId="3" fontId="24" fillId="10" borderId="8" xfId="0" applyNumberFormat="1" applyFont="1" applyFill="1" applyBorder="1" applyAlignment="1">
      <alignment horizontal="right"/>
    </xf>
    <xf numFmtId="0" fontId="0" fillId="10" borderId="8" xfId="0" applyFill="1" applyBorder="1" applyAlignment="1">
      <alignment horizontal="center" wrapText="1"/>
    </xf>
    <xf numFmtId="0" fontId="0" fillId="10" borderId="10" xfId="0" applyFill="1" applyBorder="1" applyAlignment="1">
      <alignment horizontal="center" wrapText="1"/>
    </xf>
    <xf numFmtId="0" fontId="24" fillId="10" borderId="8" xfId="0" applyFont="1" applyFill="1" applyBorder="1" applyAlignment="1">
      <alignment horizontal="right"/>
    </xf>
    <xf numFmtId="1" fontId="24" fillId="10" borderId="7" xfId="0" applyNumberFormat="1" applyFont="1" applyFill="1" applyBorder="1" applyAlignment="1">
      <alignment horizontal="right"/>
    </xf>
    <xf numFmtId="9" fontId="24" fillId="10" borderId="34" xfId="6" applyFont="1" applyFill="1" applyBorder="1" applyAlignment="1">
      <alignment horizontal="right"/>
    </xf>
    <xf numFmtId="3" fontId="25" fillId="10" borderId="46" xfId="0" applyNumberFormat="1" applyFont="1" applyFill="1" applyBorder="1" applyAlignment="1">
      <alignment horizontal="right"/>
    </xf>
    <xf numFmtId="49" fontId="24" fillId="2" borderId="21" xfId="0" applyNumberFormat="1" applyFont="1" applyFill="1" applyBorder="1" applyAlignment="1">
      <alignment horizontal="left" vertical="center"/>
    </xf>
    <xf numFmtId="0" fontId="24" fillId="2" borderId="5" xfId="0" applyFont="1" applyFill="1" applyBorder="1" applyAlignment="1">
      <alignment horizontal="left"/>
    </xf>
    <xf numFmtId="166" fontId="24" fillId="2" borderId="7" xfId="0" applyNumberFormat="1" applyFont="1" applyFill="1" applyBorder="1" applyAlignment="1">
      <alignment horizontal="center"/>
    </xf>
    <xf numFmtId="1" fontId="0" fillId="2" borderId="7" xfId="0" applyNumberFormat="1" applyFill="1" applyBorder="1" applyAlignment="1">
      <alignment horizontal="center"/>
    </xf>
    <xf numFmtId="49" fontId="24" fillId="7" borderId="7" xfId="0" applyNumberFormat="1" applyFont="1" applyFill="1" applyBorder="1" applyAlignment="1">
      <alignment horizontal="center"/>
    </xf>
    <xf numFmtId="0" fontId="24" fillId="7" borderId="7" xfId="0" applyFont="1" applyFill="1" applyBorder="1" applyAlignment="1">
      <alignment horizontal="center"/>
    </xf>
    <xf numFmtId="0" fontId="24" fillId="2" borderId="7" xfId="0" applyFont="1" applyFill="1" applyBorder="1" applyAlignment="1">
      <alignment horizontal="center" vertical="center"/>
    </xf>
    <xf numFmtId="1" fontId="24" fillId="2" borderId="9" xfId="0" applyNumberFormat="1" applyFont="1" applyFill="1" applyBorder="1" applyAlignment="1">
      <alignment horizontal="centerContinuous"/>
    </xf>
    <xf numFmtId="0" fontId="24" fillId="2" borderId="9" xfId="0" applyFont="1" applyFill="1" applyBorder="1" applyAlignment="1">
      <alignment horizontal="centerContinuous"/>
    </xf>
    <xf numFmtId="9" fontId="0" fillId="2" borderId="0" xfId="6" applyFont="1" applyFill="1" applyAlignment="1">
      <alignment horizontal="left" indent="1"/>
    </xf>
    <xf numFmtId="1" fontId="24" fillId="2" borderId="7" xfId="6" applyNumberFormat="1" applyFont="1" applyFill="1" applyBorder="1" applyAlignment="1">
      <alignment horizontal="right"/>
    </xf>
    <xf numFmtId="9" fontId="24" fillId="2" borderId="7" xfId="6" applyFont="1" applyFill="1" applyBorder="1" applyAlignment="1">
      <alignment horizontal="right"/>
    </xf>
    <xf numFmtId="9" fontId="25" fillId="2" borderId="6" xfId="6" applyFont="1" applyFill="1" applyBorder="1" applyAlignment="1">
      <alignment horizontal="center"/>
    </xf>
    <xf numFmtId="49" fontId="24" fillId="2" borderId="23" xfId="0" applyNumberFormat="1" applyFont="1" applyFill="1" applyBorder="1" applyAlignment="1">
      <alignment horizontal="center" vertical="center"/>
    </xf>
    <xf numFmtId="166" fontId="0" fillId="2" borderId="23" xfId="0" applyNumberFormat="1" applyFill="1" applyBorder="1" applyAlignment="1">
      <alignment horizontal="center"/>
    </xf>
    <xf numFmtId="0" fontId="51" fillId="0" borderId="0" xfId="2" applyFont="1"/>
    <xf numFmtId="0" fontId="0" fillId="2" borderId="8" xfId="0" applyFill="1" applyBorder="1" applyAlignment="1">
      <alignment horizontal="centerContinuous" wrapText="1"/>
    </xf>
    <xf numFmtId="0" fontId="0" fillId="2" borderId="10" xfId="0" applyFill="1" applyBorder="1" applyAlignment="1">
      <alignment horizontal="centerContinuous" wrapText="1"/>
    </xf>
    <xf numFmtId="0" fontId="25" fillId="10" borderId="9" xfId="0" applyFont="1" applyFill="1" applyBorder="1" applyAlignment="1">
      <alignment horizontal="centerContinuous"/>
    </xf>
    <xf numFmtId="0" fontId="25" fillId="10" borderId="10" xfId="0" applyFont="1" applyFill="1" applyBorder="1" applyAlignment="1">
      <alignment horizontal="centerContinuous"/>
    </xf>
    <xf numFmtId="0" fontId="25" fillId="2" borderId="10" xfId="0" applyFont="1" applyFill="1" applyBorder="1" applyAlignment="1">
      <alignment horizontal="centerContinuous"/>
    </xf>
    <xf numFmtId="0" fontId="1" fillId="2" borderId="0" xfId="0" applyFont="1" applyFill="1" applyAlignment="1">
      <alignment horizontal="centerContinuous" wrapText="1"/>
    </xf>
    <xf numFmtId="9" fontId="24" fillId="2" borderId="15" xfId="0" applyNumberFormat="1" applyFont="1" applyFill="1" applyBorder="1" applyAlignment="1">
      <alignment horizontal="right"/>
    </xf>
    <xf numFmtId="9" fontId="24" fillId="2" borderId="9" xfId="0" applyNumberFormat="1" applyFont="1" applyFill="1" applyBorder="1" applyAlignment="1">
      <alignment horizontal="right"/>
    </xf>
    <xf numFmtId="9" fontId="24" fillId="2" borderId="27" xfId="0" applyNumberFormat="1" applyFont="1" applyFill="1" applyBorder="1" applyAlignment="1">
      <alignment horizontal="right"/>
    </xf>
    <xf numFmtId="9" fontId="24" fillId="2" borderId="33" xfId="0" applyNumberFormat="1" applyFont="1" applyFill="1" applyBorder="1" applyAlignment="1">
      <alignment horizontal="right"/>
    </xf>
    <xf numFmtId="9" fontId="24" fillId="2" borderId="29" xfId="0" applyNumberFormat="1" applyFont="1" applyFill="1" applyBorder="1" applyAlignment="1">
      <alignment horizontal="right"/>
    </xf>
    <xf numFmtId="9" fontId="24" fillId="2" borderId="31" xfId="0" applyNumberFormat="1" applyFont="1" applyFill="1" applyBorder="1" applyAlignment="1">
      <alignment horizontal="right"/>
    </xf>
    <xf numFmtId="9" fontId="24" fillId="2" borderId="8" xfId="6" applyFont="1" applyFill="1" applyBorder="1" applyAlignment="1">
      <alignment horizontal="right"/>
    </xf>
    <xf numFmtId="2" fontId="24" fillId="2" borderId="28" xfId="6" applyNumberFormat="1" applyFont="1" applyFill="1" applyBorder="1" applyAlignment="1">
      <alignment horizontal="right"/>
    </xf>
    <xf numFmtId="2" fontId="24" fillId="2" borderId="45" xfId="6" applyNumberFormat="1" applyFont="1" applyFill="1" applyBorder="1" applyAlignment="1">
      <alignment horizontal="right"/>
    </xf>
    <xf numFmtId="2" fontId="24" fillId="2" borderId="44" xfId="6" applyNumberFormat="1" applyFont="1" applyFill="1" applyBorder="1" applyAlignment="1">
      <alignment horizontal="right"/>
    </xf>
    <xf numFmtId="166" fontId="24" fillId="2" borderId="25" xfId="0" applyNumberFormat="1" applyFont="1" applyFill="1" applyBorder="1" applyAlignment="1">
      <alignment horizontal="center"/>
    </xf>
    <xf numFmtId="49" fontId="5" fillId="2" borderId="8" xfId="0" applyNumberFormat="1" applyFont="1" applyFill="1" applyBorder="1" applyAlignment="1">
      <alignment horizontal="center" vertical="center"/>
    </xf>
    <xf numFmtId="0" fontId="24" fillId="2" borderId="9" xfId="0" applyFont="1" applyFill="1" applyBorder="1" applyAlignment="1">
      <alignment horizontal="center"/>
    </xf>
    <xf numFmtId="1" fontId="52" fillId="2" borderId="7" xfId="0" applyNumberFormat="1" applyFont="1" applyFill="1" applyBorder="1" applyAlignment="1">
      <alignment horizontal="center"/>
    </xf>
    <xf numFmtId="0" fontId="0" fillId="0" borderId="0" xfId="0" applyAlignment="1">
      <alignment horizontal="center"/>
    </xf>
    <xf numFmtId="0" fontId="0" fillId="7" borderId="37" xfId="0" applyFill="1" applyBorder="1" applyAlignment="1" applyProtection="1">
      <alignment horizontal="center" vertical="center" wrapText="1"/>
      <protection locked="0"/>
    </xf>
    <xf numFmtId="0" fontId="56" fillId="7" borderId="41" xfId="0" applyFont="1" applyFill="1" applyBorder="1" applyAlignment="1" applyProtection="1">
      <alignment horizontal="center" vertical="center" wrapText="1"/>
      <protection locked="0"/>
    </xf>
    <xf numFmtId="0" fontId="56" fillId="7" borderId="38" xfId="0" applyFont="1" applyFill="1" applyBorder="1" applyAlignment="1" applyProtection="1">
      <alignment horizontal="center" vertical="center" wrapText="1"/>
      <protection locked="0"/>
    </xf>
    <xf numFmtId="0" fontId="56" fillId="7" borderId="42" xfId="0" applyFont="1" applyFill="1" applyBorder="1" applyAlignment="1" applyProtection="1">
      <alignment horizontal="center" vertical="center" wrapText="1"/>
      <protection locked="0"/>
    </xf>
    <xf numFmtId="0" fontId="56" fillId="7" borderId="39" xfId="0" applyFont="1" applyFill="1" applyBorder="1" applyAlignment="1" applyProtection="1">
      <alignment horizontal="center" vertical="center" wrapText="1"/>
      <protection locked="0"/>
    </xf>
    <xf numFmtId="0" fontId="56" fillId="7" borderId="40" xfId="0" applyFont="1" applyFill="1" applyBorder="1" applyAlignment="1" applyProtection="1">
      <alignment horizontal="center" vertical="center" wrapText="1"/>
      <protection locked="0"/>
    </xf>
    <xf numFmtId="0" fontId="56" fillId="7" borderId="49" xfId="0" applyFont="1" applyFill="1" applyBorder="1" applyAlignment="1" applyProtection="1">
      <alignment horizontal="center" vertical="center" wrapText="1"/>
      <protection locked="0"/>
    </xf>
    <xf numFmtId="0" fontId="58" fillId="2" borderId="0" xfId="0" applyFont="1" applyFill="1"/>
    <xf numFmtId="0" fontId="56" fillId="2" borderId="0" xfId="0" applyFont="1" applyFill="1"/>
    <xf numFmtId="0" fontId="4" fillId="2" borderId="0" xfId="0" applyFont="1" applyFill="1" applyAlignment="1">
      <alignment horizontal="left"/>
    </xf>
    <xf numFmtId="0" fontId="4" fillId="2" borderId="0" xfId="0" applyFont="1" applyFill="1"/>
    <xf numFmtId="0" fontId="9" fillId="2" borderId="5" xfId="0" applyFont="1" applyFill="1" applyBorder="1"/>
    <xf numFmtId="9" fontId="24" fillId="2" borderId="41" xfId="0" applyNumberFormat="1" applyFont="1" applyFill="1" applyBorder="1" applyAlignment="1">
      <alignment horizontal="right"/>
    </xf>
    <xf numFmtId="3" fontId="0" fillId="7" borderId="60" xfId="0" applyNumberFormat="1" applyFill="1" applyBorder="1" applyAlignment="1" applyProtection="1">
      <alignment horizontal="center" wrapText="1"/>
      <protection locked="0"/>
    </xf>
    <xf numFmtId="3" fontId="0" fillId="7" borderId="48" xfId="0" applyNumberFormat="1" applyFill="1" applyBorder="1" applyAlignment="1" applyProtection="1">
      <alignment horizontal="center" wrapText="1"/>
      <protection locked="0"/>
    </xf>
    <xf numFmtId="3" fontId="0" fillId="7" borderId="62" xfId="0" applyNumberFormat="1" applyFill="1" applyBorder="1" applyAlignment="1" applyProtection="1">
      <alignment horizontal="center" wrapText="1"/>
      <protection locked="0"/>
    </xf>
    <xf numFmtId="3" fontId="0" fillId="7" borderId="57" xfId="0" applyNumberFormat="1" applyFill="1" applyBorder="1" applyAlignment="1" applyProtection="1">
      <alignment horizontal="center" wrapText="1"/>
      <protection locked="0"/>
    </xf>
    <xf numFmtId="3" fontId="0" fillId="7" borderId="8" xfId="0" applyNumberFormat="1" applyFill="1" applyBorder="1" applyAlignment="1" applyProtection="1">
      <alignment horizontal="center" wrapText="1"/>
      <protection locked="0"/>
    </xf>
    <xf numFmtId="3" fontId="0" fillId="7" borderId="45" xfId="0" applyNumberFormat="1" applyFill="1" applyBorder="1" applyAlignment="1" applyProtection="1">
      <alignment horizontal="center" wrapText="1"/>
      <protection locked="0"/>
    </xf>
    <xf numFmtId="3" fontId="0" fillId="7" borderId="24" xfId="0" applyNumberFormat="1" applyFill="1" applyBorder="1" applyAlignment="1" applyProtection="1">
      <alignment horizontal="center" wrapText="1"/>
      <protection locked="0"/>
    </xf>
    <xf numFmtId="3" fontId="0" fillId="7" borderId="65" xfId="0" applyNumberFormat="1" applyFill="1" applyBorder="1" applyAlignment="1" applyProtection="1">
      <alignment horizontal="center" wrapText="1"/>
      <protection locked="0"/>
    </xf>
    <xf numFmtId="3" fontId="15" fillId="2" borderId="25" xfId="0" applyNumberFormat="1" applyFont="1" applyFill="1" applyBorder="1" applyAlignment="1">
      <alignment horizontal="center"/>
    </xf>
    <xf numFmtId="0" fontId="23" fillId="2" borderId="21" xfId="1" applyNumberFormat="1" applyFont="1" applyFill="1" applyBorder="1" applyAlignment="1" applyProtection="1"/>
    <xf numFmtId="49" fontId="24" fillId="3" borderId="5" xfId="0" applyNumberFormat="1" applyFont="1" applyFill="1" applyBorder="1" applyAlignment="1">
      <alignment horizontal="left" vertical="center"/>
    </xf>
    <xf numFmtId="0" fontId="5" fillId="3" borderId="0" xfId="0" applyFont="1" applyFill="1" applyAlignment="1">
      <alignment horizontal="center" vertical="center"/>
    </xf>
    <xf numFmtId="49" fontId="24" fillId="3" borderId="0" xfId="0" applyNumberFormat="1" applyFont="1" applyFill="1" applyAlignment="1">
      <alignment horizontal="left" vertical="center"/>
    </xf>
    <xf numFmtId="0" fontId="27" fillId="3" borderId="2" xfId="0" applyFont="1" applyFill="1" applyBorder="1"/>
    <xf numFmtId="0" fontId="1" fillId="3" borderId="3" xfId="0" applyFont="1"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4" fillId="3" borderId="0" xfId="0" applyFont="1" applyFill="1"/>
    <xf numFmtId="0" fontId="2" fillId="3" borderId="45" xfId="0" applyFont="1" applyFill="1" applyBorder="1" applyAlignment="1">
      <alignment horizontal="center"/>
    </xf>
    <xf numFmtId="0" fontId="0" fillId="3" borderId="5" xfId="0" applyFill="1" applyBorder="1" applyAlignment="1">
      <alignment horizontal="left"/>
    </xf>
    <xf numFmtId="0" fontId="0" fillId="3" borderId="0" xfId="0" applyFill="1" applyAlignment="1">
      <alignment horizontal="left"/>
    </xf>
    <xf numFmtId="0" fontId="0" fillId="3" borderId="0" xfId="0" applyFill="1" applyAlignment="1">
      <alignment horizontal="left" wrapText="1"/>
    </xf>
    <xf numFmtId="0" fontId="0" fillId="3" borderId="11" xfId="0" applyFill="1" applyBorder="1" applyAlignment="1">
      <alignment horizontal="left" wrapText="1"/>
    </xf>
    <xf numFmtId="3" fontId="30" fillId="3" borderId="7" xfId="0" applyNumberFormat="1" applyFont="1" applyFill="1" applyBorder="1" applyAlignment="1">
      <alignment horizontal="center"/>
    </xf>
    <xf numFmtId="0" fontId="0" fillId="3" borderId="11" xfId="0" applyFill="1" applyBorder="1" applyAlignment="1">
      <alignment horizontal="left"/>
    </xf>
    <xf numFmtId="1" fontId="30" fillId="3" borderId="7" xfId="0" applyNumberFormat="1" applyFont="1" applyFill="1" applyBorder="1" applyAlignment="1">
      <alignment horizontal="center"/>
    </xf>
    <xf numFmtId="1" fontId="2" fillId="3" borderId="45" xfId="0" applyNumberFormat="1" applyFont="1" applyFill="1" applyBorder="1" applyAlignment="1">
      <alignment horizontal="center"/>
    </xf>
    <xf numFmtId="0" fontId="53" fillId="2" borderId="5" xfId="0" applyFont="1" applyFill="1" applyBorder="1"/>
    <xf numFmtId="49" fontId="21" fillId="2" borderId="21" xfId="0" applyNumberFormat="1" applyFont="1" applyFill="1" applyBorder="1"/>
    <xf numFmtId="0" fontId="38" fillId="4" borderId="18" xfId="0" applyFont="1" applyFill="1" applyBorder="1" applyAlignment="1">
      <alignment horizontal="center" wrapText="1"/>
    </xf>
    <xf numFmtId="0" fontId="38" fillId="4" borderId="36" xfId="0" applyFont="1" applyFill="1" applyBorder="1" applyAlignment="1">
      <alignment horizontal="center" vertical="center" wrapText="1"/>
    </xf>
    <xf numFmtId="14" fontId="38" fillId="4" borderId="21" xfId="0" applyNumberFormat="1" applyFont="1" applyFill="1" applyBorder="1" applyAlignment="1">
      <alignment horizontal="center" vertical="center" wrapText="1"/>
    </xf>
    <xf numFmtId="0" fontId="9" fillId="2" borderId="22" xfId="0" applyFont="1" applyFill="1" applyBorder="1"/>
    <xf numFmtId="0" fontId="27" fillId="4" borderId="1" xfId="0" applyFont="1" applyFill="1" applyBorder="1" applyAlignment="1">
      <alignment horizontal="right" wrapText="1"/>
    </xf>
    <xf numFmtId="0" fontId="27" fillId="2" borderId="18" xfId="0" applyFont="1" applyFill="1" applyBorder="1" applyAlignment="1">
      <alignment horizontal="left" wrapText="1"/>
    </xf>
    <xf numFmtId="0" fontId="27" fillId="2" borderId="19" xfId="0" applyFont="1" applyFill="1" applyBorder="1" applyAlignment="1">
      <alignment horizontal="left" wrapText="1"/>
    </xf>
    <xf numFmtId="0" fontId="1" fillId="2" borderId="19" xfId="0" applyFont="1" applyFill="1" applyBorder="1" applyAlignment="1">
      <alignment wrapText="1"/>
    </xf>
    <xf numFmtId="0" fontId="3" fillId="2" borderId="5" xfId="0" applyFont="1" applyFill="1" applyBorder="1"/>
    <xf numFmtId="0" fontId="3" fillId="2" borderId="23" xfId="0" applyFont="1" applyFill="1" applyBorder="1"/>
    <xf numFmtId="0" fontId="56" fillId="0" borderId="0" xfId="0" applyFont="1"/>
    <xf numFmtId="0" fontId="41" fillId="2" borderId="0" xfId="0" applyFont="1" applyFill="1"/>
    <xf numFmtId="0" fontId="59" fillId="2" borderId="0" xfId="0" applyFont="1" applyFill="1" applyAlignment="1">
      <alignment vertical="top"/>
    </xf>
    <xf numFmtId="0" fontId="61" fillId="4" borderId="1" xfId="0" applyFont="1" applyFill="1" applyBorder="1" applyAlignment="1" applyProtection="1">
      <alignment horizontal="center" vertical="center" wrapText="1"/>
      <protection locked="0"/>
    </xf>
    <xf numFmtId="49" fontId="24" fillId="0" borderId="5" xfId="0" applyNumberFormat="1" applyFont="1" applyBorder="1" applyAlignment="1">
      <alignment horizontal="left" vertical="center"/>
    </xf>
    <xf numFmtId="0" fontId="25" fillId="0" borderId="0" xfId="0" applyFont="1" applyAlignment="1">
      <alignment horizontal="center"/>
    </xf>
    <xf numFmtId="0" fontId="24" fillId="0" borderId="0" xfId="0" applyFont="1"/>
    <xf numFmtId="0" fontId="59" fillId="2" borderId="23" xfId="0" applyFont="1" applyFill="1" applyBorder="1" applyAlignment="1">
      <alignment vertical="top"/>
    </xf>
    <xf numFmtId="0" fontId="38" fillId="4" borderId="37" xfId="0" applyFont="1" applyFill="1" applyBorder="1" applyAlignment="1">
      <alignment horizontal="center" vertical="center" wrapText="1"/>
    </xf>
    <xf numFmtId="0" fontId="72" fillId="4" borderId="1" xfId="0" applyFont="1" applyFill="1" applyBorder="1" applyAlignment="1" applyProtection="1">
      <alignment horizontal="center" vertical="center" wrapText="1"/>
      <protection locked="0"/>
    </xf>
    <xf numFmtId="0" fontId="55" fillId="0" borderId="49" xfId="0" applyFont="1" applyBorder="1"/>
    <xf numFmtId="0" fontId="59" fillId="2" borderId="5" xfId="0" applyFont="1" applyFill="1" applyBorder="1" applyAlignment="1">
      <alignment vertical="top"/>
    </xf>
    <xf numFmtId="0" fontId="41" fillId="2" borderId="5" xfId="0" applyFont="1" applyFill="1" applyBorder="1"/>
    <xf numFmtId="0" fontId="58" fillId="2" borderId="21" xfId="0" applyFont="1" applyFill="1" applyBorder="1" applyAlignment="1">
      <alignment vertical="top"/>
    </xf>
    <xf numFmtId="0" fontId="66" fillId="2" borderId="0" xfId="0" applyFont="1" applyFill="1"/>
    <xf numFmtId="0" fontId="55" fillId="2" borderId="0" xfId="0" applyFont="1" applyFill="1"/>
    <xf numFmtId="0" fontId="56" fillId="2" borderId="5" xfId="0" applyFont="1" applyFill="1" applyBorder="1"/>
    <xf numFmtId="0" fontId="55" fillId="2" borderId="5" xfId="0" applyFont="1" applyFill="1" applyBorder="1"/>
    <xf numFmtId="0" fontId="61" fillId="2" borderId="0" xfId="0" applyFont="1" applyFill="1"/>
    <xf numFmtId="0" fontId="55" fillId="2" borderId="21" xfId="0" applyFont="1" applyFill="1" applyBorder="1"/>
    <xf numFmtId="0" fontId="1" fillId="2" borderId="0" xfId="0" applyFont="1" applyFill="1" applyAlignment="1">
      <alignment horizontal="center"/>
    </xf>
    <xf numFmtId="0" fontId="62" fillId="2" borderId="0" xfId="0" applyFont="1" applyFill="1"/>
    <xf numFmtId="3" fontId="73" fillId="7" borderId="62" xfId="0" applyNumberFormat="1" applyFont="1" applyFill="1" applyBorder="1" applyAlignment="1" applyProtection="1">
      <alignment horizontal="center" wrapText="1"/>
      <protection locked="0"/>
    </xf>
    <xf numFmtId="0" fontId="40" fillId="2" borderId="5" xfId="0" applyFont="1" applyFill="1" applyBorder="1" applyAlignment="1">
      <alignment horizontal="center" vertical="center" wrapText="1"/>
    </xf>
    <xf numFmtId="0" fontId="40" fillId="2" borderId="21" xfId="0" applyFont="1" applyFill="1" applyBorder="1" applyAlignment="1">
      <alignment horizontal="center" vertical="center" wrapText="1"/>
    </xf>
    <xf numFmtId="0" fontId="58" fillId="2" borderId="21" xfId="0" applyFont="1" applyFill="1" applyBorder="1" applyAlignment="1">
      <alignment horizontal="center" vertical="center" wrapText="1"/>
    </xf>
    <xf numFmtId="0" fontId="61" fillId="2" borderId="19" xfId="0" applyFont="1" applyFill="1" applyBorder="1" applyAlignment="1" applyProtection="1">
      <alignment horizontal="center" vertical="center" wrapText="1"/>
      <protection locked="0"/>
    </xf>
    <xf numFmtId="0" fontId="61" fillId="2" borderId="0" xfId="0" applyFont="1" applyFill="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26" fillId="7" borderId="1" xfId="0" applyFont="1" applyFill="1" applyBorder="1" applyAlignment="1" applyProtection="1">
      <alignment horizontal="center" vertical="center" wrapText="1"/>
      <protection locked="0"/>
    </xf>
    <xf numFmtId="0" fontId="61" fillId="7" borderId="1" xfId="0" applyFont="1" applyFill="1" applyBorder="1" applyAlignment="1" applyProtection="1">
      <alignment horizontal="center" vertical="center" wrapText="1"/>
      <protection locked="0"/>
    </xf>
    <xf numFmtId="0" fontId="61" fillId="2" borderId="3" xfId="0" applyFont="1" applyFill="1" applyBorder="1" applyAlignment="1">
      <alignment horizontal="center" vertical="center" wrapText="1"/>
    </xf>
    <xf numFmtId="0" fontId="1" fillId="0" borderId="0" xfId="0" applyFont="1"/>
    <xf numFmtId="0" fontId="0" fillId="2" borderId="1" xfId="0" applyFill="1" applyBorder="1"/>
    <xf numFmtId="14" fontId="0" fillId="7" borderId="14" xfId="0" applyNumberFormat="1" applyFill="1" applyBorder="1" applyAlignment="1" applyProtection="1">
      <alignment horizontal="center" vertical="center" wrapText="1"/>
      <protection locked="0"/>
    </xf>
    <xf numFmtId="14" fontId="0" fillId="7" borderId="43" xfId="0" applyNumberFormat="1" applyFill="1" applyBorder="1" applyAlignment="1" applyProtection="1">
      <alignment horizontal="center" vertical="center" wrapText="1"/>
      <protection locked="0"/>
    </xf>
    <xf numFmtId="14" fontId="0" fillId="7" borderId="8" xfId="0" applyNumberFormat="1" applyFill="1" applyBorder="1" applyAlignment="1" applyProtection="1">
      <alignment horizontal="center" vertical="center" wrapText="1"/>
      <protection locked="0"/>
    </xf>
    <xf numFmtId="14" fontId="0" fillId="7" borderId="45" xfId="0" applyNumberFormat="1" applyFill="1" applyBorder="1" applyAlignment="1" applyProtection="1">
      <alignment horizontal="center" vertical="center" wrapText="1"/>
      <protection locked="0"/>
    </xf>
    <xf numFmtId="14" fontId="0" fillId="7" borderId="60" xfId="0" applyNumberFormat="1" applyFill="1" applyBorder="1" applyAlignment="1" applyProtection="1">
      <alignment horizontal="center" wrapText="1"/>
      <protection locked="0"/>
    </xf>
    <xf numFmtId="14" fontId="0" fillId="7" borderId="48" xfId="0" applyNumberFormat="1" applyFill="1" applyBorder="1" applyAlignment="1" applyProtection="1">
      <alignment horizontal="center" wrapText="1"/>
      <protection locked="0"/>
    </xf>
    <xf numFmtId="14" fontId="0" fillId="7" borderId="62" xfId="0" applyNumberFormat="1" applyFill="1" applyBorder="1" applyAlignment="1" applyProtection="1">
      <alignment horizontal="center" wrapText="1"/>
      <protection locked="0"/>
    </xf>
    <xf numFmtId="14" fontId="0" fillId="7" borderId="57" xfId="0" applyNumberFormat="1" applyFill="1" applyBorder="1" applyAlignment="1" applyProtection="1">
      <alignment horizontal="center" wrapText="1"/>
      <protection locked="0"/>
    </xf>
    <xf numFmtId="14" fontId="0" fillId="7" borderId="8" xfId="0" applyNumberFormat="1" applyFill="1" applyBorder="1" applyAlignment="1" applyProtection="1">
      <alignment horizontal="center" wrapText="1"/>
      <protection locked="0"/>
    </xf>
    <xf numFmtId="14" fontId="0" fillId="7" borderId="45" xfId="0" applyNumberFormat="1" applyFill="1" applyBorder="1" applyAlignment="1" applyProtection="1">
      <alignment horizontal="center" wrapText="1"/>
      <protection locked="0"/>
    </xf>
    <xf numFmtId="14" fontId="0" fillId="7" borderId="53" xfId="0" applyNumberFormat="1" applyFill="1" applyBorder="1" applyAlignment="1" applyProtection="1">
      <alignment horizontal="center" wrapText="1"/>
      <protection locked="0"/>
    </xf>
    <xf numFmtId="14" fontId="0" fillId="7" borderId="56" xfId="0" applyNumberFormat="1" applyFill="1" applyBorder="1" applyAlignment="1" applyProtection="1">
      <alignment horizontal="center" wrapText="1"/>
      <protection locked="0"/>
    </xf>
    <xf numFmtId="14" fontId="0" fillId="7" borderId="9" xfId="0" applyNumberFormat="1" applyFill="1" applyBorder="1" applyAlignment="1" applyProtection="1">
      <alignment horizontal="center" wrapText="1"/>
      <protection locked="0"/>
    </xf>
    <xf numFmtId="14" fontId="0" fillId="7" borderId="7" xfId="0" applyNumberFormat="1" applyFill="1" applyBorder="1" applyAlignment="1" applyProtection="1">
      <alignment horizontal="center" wrapText="1"/>
      <protection locked="0"/>
    </xf>
    <xf numFmtId="14" fontId="0" fillId="7" borderId="27" xfId="0" applyNumberFormat="1" applyFill="1" applyBorder="1" applyAlignment="1" applyProtection="1">
      <alignment horizontal="center" wrapText="1"/>
      <protection locked="0"/>
    </xf>
    <xf numFmtId="14" fontId="0" fillId="7" borderId="47" xfId="0" applyNumberFormat="1" applyFill="1" applyBorder="1" applyAlignment="1" applyProtection="1">
      <alignment horizontal="center" wrapText="1"/>
      <protection locked="0"/>
    </xf>
    <xf numFmtId="164" fontId="27" fillId="4" borderId="1" xfId="0" applyNumberFormat="1" applyFont="1" applyFill="1" applyBorder="1" applyAlignment="1">
      <alignment horizontal="right" wrapText="1"/>
    </xf>
    <xf numFmtId="165" fontId="26" fillId="7" borderId="36" xfId="0" applyNumberFormat="1" applyFont="1" applyFill="1" applyBorder="1" applyAlignment="1" applyProtection="1">
      <alignment horizontal="center" vertical="center" wrapText="1"/>
      <protection locked="0"/>
    </xf>
    <xf numFmtId="165" fontId="26" fillId="7" borderId="20" xfId="0" applyNumberFormat="1" applyFont="1" applyFill="1" applyBorder="1" applyAlignment="1" applyProtection="1">
      <alignment horizontal="center" vertical="center" wrapText="1"/>
      <protection locked="0"/>
    </xf>
    <xf numFmtId="0" fontId="67" fillId="2" borderId="19" xfId="0" applyFont="1" applyFill="1" applyBorder="1" applyAlignment="1">
      <alignment horizontal="center" vertical="center" wrapText="1"/>
    </xf>
    <xf numFmtId="0" fontId="67" fillId="2" borderId="0" xfId="0" applyFont="1" applyFill="1" applyAlignment="1">
      <alignment horizontal="center" vertical="center" wrapText="1"/>
    </xf>
    <xf numFmtId="0" fontId="61" fillId="2" borderId="3" xfId="0" applyFont="1" applyFill="1" applyBorder="1" applyAlignment="1" applyProtection="1">
      <alignment horizontal="center" vertical="center" wrapText="1"/>
      <protection locked="0"/>
    </xf>
    <xf numFmtId="0" fontId="61" fillId="2" borderId="9" xfId="0" applyFont="1" applyFill="1" applyBorder="1" applyAlignment="1" applyProtection="1">
      <alignment horizontal="center" vertical="center" wrapText="1"/>
      <protection locked="0"/>
    </xf>
    <xf numFmtId="0" fontId="61" fillId="2" borderId="12" xfId="0" applyFont="1" applyFill="1" applyBorder="1" applyAlignment="1" applyProtection="1">
      <alignment horizontal="center" vertical="center" wrapText="1"/>
      <protection locked="0"/>
    </xf>
    <xf numFmtId="0" fontId="67" fillId="2" borderId="15" xfId="0" applyFont="1" applyFill="1" applyBorder="1" applyAlignment="1">
      <alignment horizontal="center" vertical="center" wrapText="1"/>
    </xf>
    <xf numFmtId="0" fontId="61" fillId="2" borderId="15" xfId="0" applyFont="1" applyFill="1" applyBorder="1" applyAlignment="1" applyProtection="1">
      <alignment horizontal="center" vertical="center" wrapText="1"/>
      <protection locked="0"/>
    </xf>
    <xf numFmtId="0" fontId="61" fillId="0" borderId="64" xfId="0" applyFont="1" applyBorder="1" applyAlignment="1">
      <alignment horizontal="center" vertical="center" wrapText="1"/>
    </xf>
    <xf numFmtId="0" fontId="72" fillId="0" borderId="64" xfId="0" applyFont="1" applyBorder="1" applyAlignment="1">
      <alignment horizontal="center" vertical="center" wrapText="1"/>
    </xf>
    <xf numFmtId="0" fontId="55" fillId="2" borderId="13" xfId="0" applyFont="1" applyFill="1" applyBorder="1" applyAlignment="1">
      <alignment horizontal="center"/>
    </xf>
    <xf numFmtId="0" fontId="61" fillId="2" borderId="53" xfId="0" applyFont="1" applyFill="1" applyBorder="1" applyAlignment="1">
      <alignment horizontal="center" vertical="center" wrapText="1"/>
    </xf>
    <xf numFmtId="0" fontId="61" fillId="2" borderId="27" xfId="0" applyFont="1" applyFill="1" applyBorder="1" applyAlignment="1" applyProtection="1">
      <alignment horizontal="center" vertical="center" wrapText="1"/>
      <protection locked="0"/>
    </xf>
    <xf numFmtId="0" fontId="72" fillId="2" borderId="17" xfId="0" applyFont="1" applyFill="1" applyBorder="1" applyAlignment="1">
      <alignment horizontal="center" vertical="center" wrapText="1"/>
    </xf>
    <xf numFmtId="0" fontId="72" fillId="2" borderId="12" xfId="0" applyFont="1" applyFill="1" applyBorder="1" applyAlignment="1">
      <alignment horizontal="center" vertical="center" wrapText="1"/>
    </xf>
    <xf numFmtId="0" fontId="61" fillId="5" borderId="71" xfId="0" applyFont="1" applyFill="1" applyBorder="1" applyAlignment="1" applyProtection="1">
      <alignment horizontal="center" vertical="center" wrapText="1"/>
      <protection locked="0"/>
    </xf>
    <xf numFmtId="0" fontId="61" fillId="2" borderId="6" xfId="0" applyFont="1" applyFill="1" applyBorder="1" applyAlignment="1">
      <alignment horizontal="center" vertical="center"/>
    </xf>
    <xf numFmtId="164" fontId="60" fillId="0" borderId="59" xfId="0" applyNumberFormat="1" applyFont="1" applyBorder="1" applyAlignment="1">
      <alignment horizontal="center" vertical="center" wrapText="1"/>
    </xf>
    <xf numFmtId="164" fontId="60" fillId="0" borderId="57" xfId="0" applyNumberFormat="1" applyFont="1" applyBorder="1" applyAlignment="1">
      <alignment horizontal="center" vertical="center" wrapText="1"/>
    </xf>
    <xf numFmtId="164" fontId="60" fillId="0" borderId="54" xfId="0" applyNumberFormat="1" applyFont="1" applyBorder="1" applyAlignment="1">
      <alignment horizontal="center" vertical="center" wrapText="1"/>
    </xf>
    <xf numFmtId="164" fontId="60" fillId="0" borderId="52" xfId="0" applyNumberFormat="1" applyFont="1" applyBorder="1" applyAlignment="1">
      <alignment horizontal="center" vertical="center" wrapText="1"/>
    </xf>
    <xf numFmtId="164" fontId="60" fillId="2" borderId="3" xfId="0" applyNumberFormat="1" applyFont="1" applyFill="1" applyBorder="1" applyAlignment="1">
      <alignment horizontal="center" vertical="center" wrapText="1"/>
    </xf>
    <xf numFmtId="164" fontId="60" fillId="0" borderId="54" xfId="0" applyNumberFormat="1" applyFont="1" applyBorder="1" applyAlignment="1" applyProtection="1">
      <alignment vertical="center" wrapText="1"/>
      <protection locked="0"/>
    </xf>
    <xf numFmtId="164" fontId="60" fillId="0" borderId="52" xfId="0" applyNumberFormat="1" applyFont="1" applyBorder="1" applyAlignment="1" applyProtection="1">
      <alignment vertical="center" wrapText="1"/>
      <protection locked="0"/>
    </xf>
    <xf numFmtId="164" fontId="60" fillId="2" borderId="3" xfId="0" applyNumberFormat="1" applyFont="1" applyFill="1" applyBorder="1" applyAlignment="1" applyProtection="1">
      <alignment vertical="center" wrapText="1"/>
      <protection locked="0"/>
    </xf>
    <xf numFmtId="164" fontId="1" fillId="7" borderId="44" xfId="0" applyNumberFormat="1" applyFont="1" applyFill="1" applyBorder="1" applyAlignment="1" applyProtection="1">
      <alignment horizontal="center" vertical="center" wrapText="1"/>
      <protection locked="0"/>
    </xf>
    <xf numFmtId="164" fontId="0" fillId="7" borderId="45" xfId="0" applyNumberFormat="1" applyFill="1" applyBorder="1" applyAlignment="1" applyProtection="1">
      <alignment horizontal="center" vertical="center" wrapText="1"/>
      <protection locked="0"/>
    </xf>
    <xf numFmtId="164" fontId="0" fillId="2" borderId="9" xfId="0" applyNumberFormat="1" applyFill="1" applyBorder="1" applyAlignment="1" applyProtection="1">
      <alignment horizontal="center" vertical="center" wrapText="1"/>
      <protection locked="0"/>
    </xf>
    <xf numFmtId="164" fontId="0" fillId="7" borderId="61" xfId="0" applyNumberFormat="1" applyFill="1" applyBorder="1" applyAlignment="1" applyProtection="1">
      <alignment horizontal="center" vertical="center" wrapText="1"/>
      <protection locked="0"/>
    </xf>
    <xf numFmtId="164" fontId="0" fillId="7" borderId="43" xfId="0" applyNumberFormat="1" applyFill="1" applyBorder="1" applyAlignment="1" applyProtection="1">
      <alignment horizontal="center" vertical="center" wrapText="1"/>
      <protection locked="0"/>
    </xf>
    <xf numFmtId="164" fontId="0" fillId="2" borderId="15" xfId="0" applyNumberFormat="1" applyFill="1" applyBorder="1" applyAlignment="1" applyProtection="1">
      <alignment horizontal="center" vertical="center" wrapText="1"/>
      <protection locked="0"/>
    </xf>
    <xf numFmtId="164" fontId="0" fillId="7" borderId="43" xfId="0" applyNumberFormat="1" applyFill="1" applyBorder="1" applyAlignment="1" applyProtection="1">
      <alignment horizontal="center" wrapText="1"/>
      <protection locked="0"/>
    </xf>
    <xf numFmtId="164" fontId="0" fillId="2" borderId="15" xfId="0" applyNumberFormat="1" applyFill="1" applyBorder="1" applyAlignment="1" applyProtection="1">
      <alignment horizontal="center" wrapText="1"/>
      <protection locked="0"/>
    </xf>
    <xf numFmtId="164" fontId="0" fillId="7" borderId="61" xfId="0" applyNumberFormat="1" applyFill="1" applyBorder="1" applyAlignment="1" applyProtection="1">
      <alignment horizontal="center" wrapText="1"/>
      <protection locked="0"/>
    </xf>
    <xf numFmtId="164" fontId="1" fillId="11" borderId="44" xfId="0" applyNumberFormat="1" applyFont="1" applyFill="1" applyBorder="1" applyAlignment="1" applyProtection="1">
      <alignment horizontal="center" vertical="center" wrapText="1"/>
      <protection locked="0"/>
    </xf>
    <xf numFmtId="164" fontId="0" fillId="11" borderId="45" xfId="0" applyNumberFormat="1" applyFill="1" applyBorder="1" applyAlignment="1" applyProtection="1">
      <alignment horizontal="center" vertical="center" wrapText="1"/>
      <protection locked="0"/>
    </xf>
    <xf numFmtId="164" fontId="0" fillId="11" borderId="44" xfId="0" applyNumberFormat="1" applyFill="1" applyBorder="1" applyAlignment="1" applyProtection="1">
      <alignment horizontal="center" vertical="center" wrapText="1"/>
      <protection locked="0"/>
    </xf>
    <xf numFmtId="164" fontId="0" fillId="11" borderId="45" xfId="0" applyNumberFormat="1" applyFill="1" applyBorder="1" applyAlignment="1" applyProtection="1">
      <alignment horizontal="center" wrapText="1"/>
      <protection locked="0"/>
    </xf>
    <xf numFmtId="164" fontId="0" fillId="2" borderId="9" xfId="0" applyNumberFormat="1" applyFill="1" applyBorder="1" applyAlignment="1" applyProtection="1">
      <alignment horizontal="center" wrapText="1"/>
      <protection locked="0"/>
    </xf>
    <xf numFmtId="164" fontId="0" fillId="11" borderId="44" xfId="0" applyNumberFormat="1" applyFill="1" applyBorder="1" applyAlignment="1" applyProtection="1">
      <alignment horizontal="center" wrapText="1"/>
      <protection locked="0"/>
    </xf>
    <xf numFmtId="164" fontId="0" fillId="7" borderId="44" xfId="0" applyNumberFormat="1" applyFill="1" applyBorder="1" applyAlignment="1" applyProtection="1">
      <alignment horizontal="center" vertical="center" wrapText="1"/>
      <protection locked="0"/>
    </xf>
    <xf numFmtId="164" fontId="0" fillId="7" borderId="45" xfId="0" applyNumberFormat="1" applyFill="1" applyBorder="1" applyAlignment="1" applyProtection="1">
      <alignment horizontal="center" wrapText="1"/>
      <protection locked="0"/>
    </xf>
    <xf numFmtId="164" fontId="0" fillId="7" borderId="44" xfId="0" applyNumberFormat="1" applyFill="1" applyBorder="1" applyAlignment="1" applyProtection="1">
      <alignment horizontal="center" wrapText="1"/>
      <protection locked="0"/>
    </xf>
    <xf numFmtId="164" fontId="1" fillId="11" borderId="46" xfId="0" applyNumberFormat="1" applyFont="1" applyFill="1" applyBorder="1" applyAlignment="1" applyProtection="1">
      <alignment horizontal="center" vertical="center" wrapText="1"/>
      <protection locked="0"/>
    </xf>
    <xf numFmtId="164" fontId="0" fillId="11" borderId="48" xfId="0" applyNumberFormat="1" applyFill="1" applyBorder="1" applyAlignment="1" applyProtection="1">
      <alignment horizontal="center" vertical="center" wrapText="1"/>
      <protection locked="0"/>
    </xf>
    <xf numFmtId="164" fontId="0" fillId="2" borderId="27" xfId="0" applyNumberFormat="1" applyFill="1" applyBorder="1" applyAlignment="1" applyProtection="1">
      <alignment horizontal="center" vertical="center" wrapText="1"/>
      <protection locked="0"/>
    </xf>
    <xf numFmtId="164" fontId="0" fillId="11" borderId="46" xfId="0" applyNumberFormat="1" applyFill="1" applyBorder="1" applyAlignment="1" applyProtection="1">
      <alignment horizontal="center" vertical="center" wrapText="1"/>
      <protection locked="0"/>
    </xf>
    <xf numFmtId="164" fontId="0" fillId="11" borderId="48" xfId="0" applyNumberFormat="1" applyFill="1" applyBorder="1" applyAlignment="1" applyProtection="1">
      <alignment horizontal="center" wrapText="1"/>
      <protection locked="0"/>
    </xf>
    <xf numFmtId="164" fontId="0" fillId="2" borderId="27" xfId="0" applyNumberFormat="1" applyFill="1" applyBorder="1" applyAlignment="1" applyProtection="1">
      <alignment horizontal="center" wrapText="1"/>
      <protection locked="0"/>
    </xf>
    <xf numFmtId="164" fontId="0" fillId="11" borderId="46" xfId="0" applyNumberFormat="1" applyFill="1" applyBorder="1" applyAlignment="1" applyProtection="1">
      <alignment horizontal="center" wrapText="1"/>
      <protection locked="0"/>
    </xf>
    <xf numFmtId="164" fontId="1" fillId="2" borderId="71" xfId="0" applyNumberFormat="1" applyFont="1" applyFill="1" applyBorder="1" applyAlignment="1" applyProtection="1">
      <alignment horizontal="center" vertical="center" wrapText="1"/>
      <protection locked="0"/>
    </xf>
    <xf numFmtId="164" fontId="0" fillId="2" borderId="72" xfId="0" applyNumberFormat="1" applyFill="1" applyBorder="1" applyAlignment="1" applyProtection="1">
      <alignment horizontal="center" vertical="center" wrapText="1"/>
      <protection locked="0"/>
    </xf>
    <xf numFmtId="164" fontId="0" fillId="2" borderId="0" xfId="0" applyNumberFormat="1" applyFill="1" applyAlignment="1" applyProtection="1">
      <alignment horizontal="center" vertical="center" wrapText="1"/>
      <protection locked="0"/>
    </xf>
    <xf numFmtId="164" fontId="0" fillId="2" borderId="71" xfId="0" applyNumberFormat="1" applyFill="1" applyBorder="1" applyAlignment="1" applyProtection="1">
      <alignment horizontal="center" vertical="center" wrapText="1"/>
      <protection locked="0"/>
    </xf>
    <xf numFmtId="164" fontId="0" fillId="2" borderId="72" xfId="0" applyNumberFormat="1" applyFill="1" applyBorder="1" applyAlignment="1" applyProtection="1">
      <alignment horizontal="center" wrapText="1"/>
      <protection locked="0"/>
    </xf>
    <xf numFmtId="164" fontId="0" fillId="2" borderId="0" xfId="0" applyNumberFormat="1" applyFill="1" applyAlignment="1" applyProtection="1">
      <alignment horizontal="center" wrapText="1"/>
      <protection locked="0"/>
    </xf>
    <xf numFmtId="164" fontId="0" fillId="2" borderId="71" xfId="0" applyNumberFormat="1" applyFill="1" applyBorder="1" applyAlignment="1" applyProtection="1">
      <alignment horizontal="center" wrapText="1"/>
      <protection locked="0"/>
    </xf>
    <xf numFmtId="164" fontId="5" fillId="0" borderId="54" xfId="0" applyNumberFormat="1" applyFont="1" applyBorder="1" applyAlignment="1" applyProtection="1">
      <alignment horizontal="center" vertical="center" wrapText="1"/>
      <protection locked="0"/>
    </xf>
    <xf numFmtId="164" fontId="5" fillId="0" borderId="52" xfId="0" applyNumberFormat="1" applyFont="1" applyBorder="1" applyAlignment="1" applyProtection="1">
      <alignment horizontal="center" vertical="center" wrapText="1"/>
      <protection locked="0"/>
    </xf>
    <xf numFmtId="164" fontId="5" fillId="2" borderId="3" xfId="0" applyNumberFormat="1" applyFont="1" applyFill="1" applyBorder="1" applyAlignment="1" applyProtection="1">
      <alignment horizontal="center" vertical="center" wrapText="1"/>
      <protection locked="0"/>
    </xf>
    <xf numFmtId="164" fontId="1" fillId="0" borderId="54" xfId="0" applyNumberFormat="1" applyFont="1" applyBorder="1" applyAlignment="1" applyProtection="1">
      <alignment horizontal="center" vertical="center" wrapText="1"/>
      <protection locked="0"/>
    </xf>
    <xf numFmtId="164" fontId="1" fillId="0" borderId="52" xfId="0" applyNumberFormat="1" applyFont="1" applyBorder="1" applyAlignment="1" applyProtection="1">
      <alignment horizontal="center" vertical="center" wrapText="1"/>
      <protection locked="0"/>
    </xf>
    <xf numFmtId="164" fontId="1" fillId="2" borderId="3" xfId="0" applyNumberFormat="1" applyFont="1" applyFill="1" applyBorder="1" applyAlignment="1" applyProtection="1">
      <alignment horizontal="center" vertical="center" wrapText="1"/>
      <protection locked="0"/>
    </xf>
    <xf numFmtId="164" fontId="5" fillId="0" borderId="70" xfId="0" applyNumberFormat="1" applyFont="1" applyBorder="1" applyAlignment="1" applyProtection="1">
      <alignment horizontal="center" vertical="center" wrapText="1"/>
      <protection locked="0"/>
    </xf>
    <xf numFmtId="164" fontId="5" fillId="0" borderId="74" xfId="0" applyNumberFormat="1" applyFont="1" applyBorder="1" applyAlignment="1" applyProtection="1">
      <alignment horizontal="center" vertical="center" wrapText="1"/>
      <protection locked="0"/>
    </xf>
    <xf numFmtId="164" fontId="5" fillId="2" borderId="19" xfId="0" applyNumberFormat="1" applyFont="1" applyFill="1" applyBorder="1" applyAlignment="1" applyProtection="1">
      <alignment horizontal="center" vertical="center" wrapText="1"/>
      <protection locked="0"/>
    </xf>
    <xf numFmtId="164" fontId="1" fillId="0" borderId="70" xfId="0" applyNumberFormat="1" applyFont="1" applyBorder="1" applyAlignment="1" applyProtection="1">
      <alignment horizontal="center" vertical="center" wrapText="1"/>
      <protection locked="0"/>
    </xf>
    <xf numFmtId="164" fontId="1" fillId="0" borderId="74" xfId="0" applyNumberFormat="1" applyFont="1" applyBorder="1" applyAlignment="1" applyProtection="1">
      <alignment horizontal="center" vertical="center" wrapText="1"/>
      <protection locked="0"/>
    </xf>
    <xf numFmtId="164" fontId="1" fillId="2" borderId="19" xfId="0" applyNumberFormat="1" applyFont="1" applyFill="1" applyBorder="1" applyAlignment="1" applyProtection="1">
      <alignment horizontal="center" vertical="center" wrapText="1"/>
      <protection locked="0"/>
    </xf>
    <xf numFmtId="164" fontId="60" fillId="2" borderId="53" xfId="0" applyNumberFormat="1" applyFont="1" applyFill="1" applyBorder="1" applyAlignment="1">
      <alignment horizontal="center" vertical="center" wrapText="1"/>
    </xf>
    <xf numFmtId="164" fontId="1" fillId="12" borderId="54" xfId="0" applyNumberFormat="1" applyFont="1" applyFill="1" applyBorder="1" applyAlignment="1" applyProtection="1">
      <alignment horizontal="center" wrapText="1"/>
      <protection locked="0"/>
    </xf>
    <xf numFmtId="164" fontId="1" fillId="12" borderId="52" xfId="0" applyNumberFormat="1" applyFont="1" applyFill="1" applyBorder="1" applyAlignment="1" applyProtection="1">
      <alignment horizontal="center" wrapText="1"/>
      <protection locked="0"/>
    </xf>
    <xf numFmtId="164" fontId="1" fillId="0" borderId="54" xfId="0" applyNumberFormat="1" applyFont="1" applyBorder="1" applyAlignment="1" applyProtection="1">
      <alignment wrapText="1"/>
      <protection locked="0"/>
    </xf>
    <xf numFmtId="164" fontId="1" fillId="0" borderId="52" xfId="0" applyNumberFormat="1" applyFont="1" applyBorder="1" applyAlignment="1" applyProtection="1">
      <alignment wrapText="1"/>
      <protection locked="0"/>
    </xf>
    <xf numFmtId="164" fontId="1" fillId="2" borderId="3" xfId="0" applyNumberFormat="1" applyFont="1" applyFill="1" applyBorder="1" applyAlignment="1" applyProtection="1">
      <alignment wrapText="1"/>
      <protection locked="0"/>
    </xf>
    <xf numFmtId="164" fontId="1" fillId="12" borderId="70" xfId="0" applyNumberFormat="1" applyFont="1" applyFill="1" applyBorder="1" applyAlignment="1" applyProtection="1">
      <alignment horizontal="center" wrapText="1"/>
      <protection locked="0"/>
    </xf>
    <xf numFmtId="164" fontId="1" fillId="12" borderId="74" xfId="0" applyNumberFormat="1" applyFont="1" applyFill="1" applyBorder="1" applyAlignment="1" applyProtection="1">
      <alignment horizontal="center" wrapText="1"/>
      <protection locked="0"/>
    </xf>
    <xf numFmtId="0" fontId="1" fillId="2" borderId="23" xfId="0" applyFont="1" applyFill="1" applyBorder="1"/>
    <xf numFmtId="164" fontId="1" fillId="0" borderId="61" xfId="0" applyNumberFormat="1" applyFont="1" applyBorder="1" applyAlignment="1" applyProtection="1">
      <alignment horizontal="center" wrapText="1"/>
      <protection locked="0"/>
    </xf>
    <xf numFmtId="164" fontId="1" fillId="0" borderId="43" xfId="0" applyNumberFormat="1" applyFont="1" applyBorder="1" applyAlignment="1" applyProtection="1">
      <alignment horizontal="center" wrapText="1"/>
      <protection locked="0"/>
    </xf>
    <xf numFmtId="164" fontId="1" fillId="0" borderId="44" xfId="0" applyNumberFormat="1" applyFont="1" applyBorder="1" applyAlignment="1" applyProtection="1">
      <alignment horizontal="center" wrapText="1"/>
      <protection locked="0"/>
    </xf>
    <xf numFmtId="164" fontId="1" fillId="0" borderId="45" xfId="0" applyNumberFormat="1" applyFont="1" applyBorder="1" applyAlignment="1" applyProtection="1">
      <alignment horizontal="center" wrapText="1"/>
      <protection locked="0"/>
    </xf>
    <xf numFmtId="164" fontId="1" fillId="0" borderId="46" xfId="0" applyNumberFormat="1" applyFont="1" applyBorder="1" applyAlignment="1" applyProtection="1">
      <alignment horizontal="center" wrapText="1"/>
      <protection locked="0"/>
    </xf>
    <xf numFmtId="164" fontId="1" fillId="0" borderId="48" xfId="0" applyNumberFormat="1" applyFont="1" applyBorder="1" applyAlignment="1" applyProtection="1">
      <alignment horizontal="center" wrapText="1"/>
      <protection locked="0"/>
    </xf>
    <xf numFmtId="164" fontId="1" fillId="2" borderId="71" xfId="0" applyNumberFormat="1" applyFont="1" applyFill="1" applyBorder="1" applyAlignment="1" applyProtection="1">
      <alignment horizontal="center" wrapText="1"/>
      <protection locked="0"/>
    </xf>
    <xf numFmtId="164" fontId="1" fillId="2" borderId="72" xfId="0" applyNumberFormat="1" applyFont="1" applyFill="1" applyBorder="1" applyAlignment="1" applyProtection="1">
      <alignment horizontal="center" wrapText="1"/>
      <protection locked="0"/>
    </xf>
    <xf numFmtId="0" fontId="1" fillId="2" borderId="19" xfId="0" applyFont="1" applyFill="1" applyBorder="1"/>
    <xf numFmtId="164" fontId="5" fillId="12" borderId="73" xfId="0" applyNumberFormat="1" applyFont="1" applyFill="1" applyBorder="1" applyAlignment="1" applyProtection="1">
      <alignment horizontal="center" vertical="center" wrapText="1"/>
      <protection locked="0"/>
    </xf>
    <xf numFmtId="164" fontId="5" fillId="2" borderId="73" xfId="0" applyNumberFormat="1" applyFont="1" applyFill="1" applyBorder="1" applyAlignment="1" applyProtection="1">
      <alignment horizontal="center" vertical="center" wrapText="1"/>
      <protection locked="0"/>
    </xf>
    <xf numFmtId="164" fontId="1" fillId="0" borderId="59" xfId="0" applyNumberFormat="1" applyFont="1" applyBorder="1" applyAlignment="1" applyProtection="1">
      <alignment horizontal="center" wrapText="1"/>
      <protection locked="0"/>
    </xf>
    <xf numFmtId="164" fontId="1" fillId="0" borderId="57" xfId="0" applyNumberFormat="1" applyFont="1" applyBorder="1" applyAlignment="1" applyProtection="1">
      <alignment horizontal="center" wrapText="1"/>
      <protection locked="0"/>
    </xf>
    <xf numFmtId="164" fontId="5" fillId="12" borderId="37" xfId="0" applyNumberFormat="1" applyFont="1" applyFill="1" applyBorder="1" applyAlignment="1" applyProtection="1">
      <alignment horizontal="center" vertical="center" wrapText="1"/>
      <protection locked="0"/>
    </xf>
    <xf numFmtId="164" fontId="1" fillId="7" borderId="61" xfId="0" applyNumberFormat="1" applyFont="1" applyFill="1" applyBorder="1" applyAlignment="1" applyProtection="1">
      <alignment horizontal="center" vertical="center" wrapText="1"/>
      <protection locked="0"/>
    </xf>
    <xf numFmtId="164" fontId="5" fillId="0" borderId="54" xfId="0" applyNumberFormat="1" applyFont="1" applyBorder="1" applyAlignment="1">
      <alignment horizontal="center" vertical="center" wrapText="1"/>
    </xf>
    <xf numFmtId="164" fontId="5" fillId="0" borderId="52" xfId="0" applyNumberFormat="1" applyFont="1" applyBorder="1" applyAlignment="1">
      <alignment horizontal="center" vertical="center" wrapText="1"/>
    </xf>
    <xf numFmtId="164" fontId="5" fillId="2" borderId="3" xfId="0" applyNumberFormat="1" applyFont="1" applyFill="1" applyBorder="1" applyAlignment="1">
      <alignment horizontal="center" vertical="center" wrapText="1"/>
    </xf>
    <xf numFmtId="0" fontId="0" fillId="7" borderId="41" xfId="0" applyFill="1" applyBorder="1" applyAlignment="1" applyProtection="1">
      <alignment horizontal="center" vertical="center" wrapText="1"/>
      <protection locked="0"/>
    </xf>
    <xf numFmtId="0" fontId="60" fillId="2" borderId="0" xfId="0" applyFont="1" applyFill="1"/>
    <xf numFmtId="0" fontId="0" fillId="2" borderId="5" xfId="0" applyFill="1" applyBorder="1" applyAlignment="1">
      <alignment horizontal="center"/>
    </xf>
    <xf numFmtId="17" fontId="27" fillId="7" borderId="1" xfId="0" applyNumberFormat="1" applyFont="1" applyFill="1" applyBorder="1" applyAlignment="1" applyProtection="1">
      <alignment horizontal="center" vertical="center" wrapText="1"/>
      <protection locked="0"/>
    </xf>
    <xf numFmtId="0" fontId="27" fillId="2" borderId="19" xfId="0" applyFont="1" applyFill="1" applyBorder="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0" fontId="27" fillId="2" borderId="15" xfId="0" applyFont="1" applyFill="1" applyBorder="1" applyAlignment="1" applyProtection="1">
      <alignment horizontal="center" vertical="center" wrapText="1"/>
      <protection locked="0"/>
    </xf>
    <xf numFmtId="165" fontId="58" fillId="12" borderId="1" xfId="0" applyNumberFormat="1" applyFont="1" applyFill="1" applyBorder="1" applyAlignment="1">
      <alignment horizontal="center" vertical="center" wrapText="1"/>
    </xf>
    <xf numFmtId="165" fontId="26" fillId="7" borderId="1" xfId="0" applyNumberFormat="1" applyFont="1" applyFill="1" applyBorder="1" applyAlignment="1" applyProtection="1">
      <alignment horizontal="center" vertical="center" wrapText="1"/>
      <protection locked="0"/>
    </xf>
    <xf numFmtId="165" fontId="27" fillId="7" borderId="20" xfId="0" applyNumberFormat="1" applyFont="1" applyFill="1" applyBorder="1" applyAlignment="1" applyProtection="1">
      <alignment horizontal="center" vertical="center" wrapText="1"/>
      <protection locked="0"/>
    </xf>
    <xf numFmtId="165" fontId="27" fillId="7" borderId="1" xfId="0" applyNumberFormat="1" applyFont="1" applyFill="1" applyBorder="1" applyAlignment="1" applyProtection="1">
      <alignment horizontal="center" vertical="center" wrapText="1"/>
      <protection locked="0"/>
    </xf>
    <xf numFmtId="165" fontId="0" fillId="12" borderId="36" xfId="0" applyNumberFormat="1" applyFill="1" applyBorder="1" applyAlignment="1" applyProtection="1">
      <alignment horizontal="center" vertical="center" wrapText="1"/>
      <protection locked="0"/>
    </xf>
    <xf numFmtId="165" fontId="26" fillId="7" borderId="4" xfId="0" applyNumberFormat="1" applyFont="1" applyFill="1" applyBorder="1" applyAlignment="1" applyProtection="1">
      <alignment horizontal="center" vertical="center" wrapText="1"/>
      <protection locked="0"/>
    </xf>
    <xf numFmtId="0" fontId="0" fillId="8" borderId="4" xfId="0" applyFill="1" applyBorder="1"/>
    <xf numFmtId="165" fontId="26" fillId="7" borderId="18" xfId="0" applyNumberFormat="1" applyFont="1" applyFill="1" applyBorder="1" applyAlignment="1" applyProtection="1">
      <alignment horizontal="center" vertical="center" wrapText="1"/>
      <protection locked="0"/>
    </xf>
    <xf numFmtId="165" fontId="27" fillId="7" borderId="19" xfId="0" applyNumberFormat="1" applyFont="1" applyFill="1" applyBorder="1" applyAlignment="1" applyProtection="1">
      <alignment horizontal="center" vertical="center" wrapText="1"/>
      <protection locked="0"/>
    </xf>
    <xf numFmtId="165" fontId="27" fillId="7" borderId="18" xfId="0" applyNumberFormat="1" applyFont="1" applyFill="1" applyBorder="1" applyAlignment="1" applyProtection="1">
      <alignment horizontal="center" vertical="center" wrapText="1"/>
      <protection locked="0"/>
    </xf>
    <xf numFmtId="0" fontId="61" fillId="5" borderId="1" xfId="0" applyFont="1" applyFill="1" applyBorder="1" applyAlignment="1" applyProtection="1">
      <alignment horizontal="center" vertical="center" wrapText="1"/>
      <protection locked="0"/>
    </xf>
    <xf numFmtId="0" fontId="72" fillId="5" borderId="4" xfId="0" applyFont="1" applyFill="1" applyBorder="1" applyAlignment="1">
      <alignment horizontal="center" vertical="center"/>
    </xf>
    <xf numFmtId="165" fontId="58" fillId="2" borderId="18" xfId="0" applyNumberFormat="1" applyFont="1" applyFill="1" applyBorder="1" applyAlignment="1">
      <alignment horizontal="center" vertical="center" wrapText="1"/>
    </xf>
    <xf numFmtId="165" fontId="58" fillId="2" borderId="20" xfId="0" applyNumberFormat="1" applyFont="1" applyFill="1" applyBorder="1" applyAlignment="1">
      <alignment horizontal="center" vertical="center" wrapText="1"/>
    </xf>
    <xf numFmtId="165" fontId="58" fillId="2" borderId="5" xfId="0" applyNumberFormat="1" applyFont="1" applyFill="1" applyBorder="1" applyAlignment="1">
      <alignment horizontal="center" vertical="center" wrapText="1"/>
    </xf>
    <xf numFmtId="165" fontId="58" fillId="2" borderId="23" xfId="0" applyNumberFormat="1" applyFont="1" applyFill="1" applyBorder="1" applyAlignment="1">
      <alignment horizontal="center" vertical="center" wrapText="1"/>
    </xf>
    <xf numFmtId="0" fontId="58" fillId="2" borderId="2" xfId="0" applyFont="1" applyFill="1" applyBorder="1" applyAlignment="1">
      <alignment horizontal="center" vertical="center" wrapText="1"/>
    </xf>
    <xf numFmtId="0" fontId="27" fillId="7" borderId="20" xfId="0" applyFont="1" applyFill="1" applyBorder="1" applyAlignment="1" applyProtection="1">
      <alignment horizontal="center" vertical="center" wrapText="1"/>
      <protection locked="0"/>
    </xf>
    <xf numFmtId="0" fontId="60" fillId="2" borderId="2" xfId="0" applyFont="1" applyFill="1" applyBorder="1" applyAlignment="1">
      <alignment horizontal="center" vertical="center" wrapText="1"/>
    </xf>
    <xf numFmtId="0" fontId="61" fillId="2" borderId="2" xfId="0" applyFont="1" applyFill="1" applyBorder="1" applyAlignment="1">
      <alignment horizontal="center" vertical="center" wrapText="1"/>
    </xf>
    <xf numFmtId="0" fontId="26" fillId="7" borderId="4" xfId="0" applyFont="1" applyFill="1" applyBorder="1" applyAlignment="1" applyProtection="1">
      <alignment horizontal="center" vertical="center" wrapText="1"/>
      <protection locked="0"/>
    </xf>
    <xf numFmtId="0" fontId="0" fillId="2" borderId="5" xfId="0" applyFill="1" applyBorder="1" applyAlignment="1">
      <alignment horizontal="center" vertical="center" wrapText="1"/>
    </xf>
    <xf numFmtId="0" fontId="61" fillId="0" borderId="37" xfId="0" applyFont="1" applyBorder="1" applyAlignment="1" applyProtection="1">
      <alignment horizontal="center" vertical="center" wrapText="1"/>
      <protection locked="0"/>
    </xf>
    <xf numFmtId="0" fontId="0" fillId="0" borderId="37" xfId="0" applyBorder="1" applyAlignment="1">
      <alignment horizontal="center" vertical="center" wrapText="1"/>
    </xf>
    <xf numFmtId="0" fontId="61" fillId="5" borderId="2" xfId="0" applyFont="1" applyFill="1" applyBorder="1" applyAlignment="1">
      <alignment horizontal="center" vertical="center"/>
    </xf>
    <xf numFmtId="0" fontId="61" fillId="2" borderId="5" xfId="0" applyFont="1" applyFill="1" applyBorder="1" applyAlignment="1">
      <alignment horizontal="center" vertical="center" wrapText="1"/>
    </xf>
    <xf numFmtId="0" fontId="61" fillId="2" borderId="0" xfId="0" applyFont="1" applyFill="1" applyAlignment="1">
      <alignment horizontal="center" vertical="center" wrapText="1"/>
    </xf>
    <xf numFmtId="17" fontId="27" fillId="2" borderId="0" xfId="0" applyNumberFormat="1" applyFont="1" applyFill="1" applyAlignment="1" applyProtection="1">
      <alignment horizontal="center" vertical="center" wrapText="1"/>
      <protection locked="0"/>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27"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61" fillId="2" borderId="6" xfId="0" applyFont="1" applyFill="1" applyBorder="1" applyAlignment="1" applyProtection="1">
      <alignment horizontal="center" vertical="center" wrapText="1"/>
      <protection locked="0"/>
    </xf>
    <xf numFmtId="0" fontId="0" fillId="5" borderId="20" xfId="0" applyFill="1" applyBorder="1"/>
    <xf numFmtId="0" fontId="58" fillId="2" borderId="41" xfId="0" applyFont="1" applyFill="1" applyBorder="1" applyAlignment="1">
      <alignment horizontal="center" vertical="center" wrapText="1"/>
    </xf>
    <xf numFmtId="0" fontId="56" fillId="2" borderId="23" xfId="0" applyFont="1" applyFill="1" applyBorder="1"/>
    <xf numFmtId="0" fontId="1" fillId="12" borderId="1" xfId="0" applyFont="1" applyFill="1" applyBorder="1" applyAlignment="1">
      <alignment horizontal="center" vertical="center" wrapText="1"/>
    </xf>
    <xf numFmtId="0" fontId="1" fillId="12" borderId="1" xfId="0" applyFont="1" applyFill="1" applyBorder="1" applyAlignment="1" applyProtection="1">
      <alignment horizontal="center" vertical="center" wrapText="1"/>
      <protection locked="0"/>
    </xf>
    <xf numFmtId="0" fontId="1" fillId="12" borderId="4" xfId="0" applyFont="1" applyFill="1" applyBorder="1" applyAlignment="1" applyProtection="1">
      <alignment horizontal="center" vertical="center" wrapText="1"/>
      <protection locked="0"/>
    </xf>
    <xf numFmtId="17" fontId="27" fillId="2" borderId="23" xfId="0" applyNumberFormat="1" applyFont="1" applyFill="1" applyBorder="1" applyAlignment="1" applyProtection="1">
      <alignment horizontal="center" vertical="center" wrapText="1"/>
      <protection locked="0"/>
    </xf>
    <xf numFmtId="0" fontId="0" fillId="7" borderId="4" xfId="0" applyFill="1" applyBorder="1" applyAlignment="1">
      <alignment horizontal="center" vertical="center" wrapText="1"/>
    </xf>
    <xf numFmtId="0" fontId="27" fillId="7" borderId="1" xfId="0" applyFont="1" applyFill="1" applyBorder="1" applyAlignment="1" applyProtection="1">
      <alignment horizontal="center" vertical="center" wrapText="1"/>
      <protection locked="0"/>
    </xf>
    <xf numFmtId="0" fontId="53" fillId="0" borderId="0" xfId="2" applyFont="1" applyAlignment="1">
      <alignment horizontal="left" vertical="center" wrapText="1"/>
    </xf>
    <xf numFmtId="0" fontId="54" fillId="0" borderId="0" xfId="2" applyFont="1"/>
    <xf numFmtId="0" fontId="54" fillId="0" borderId="0" xfId="2" applyFont="1" applyAlignment="1">
      <alignment horizontal="center"/>
    </xf>
    <xf numFmtId="0" fontId="54" fillId="0" borderId="0" xfId="2" applyFont="1" applyAlignment="1">
      <alignment horizontal="right"/>
    </xf>
    <xf numFmtId="0" fontId="54" fillId="0" borderId="0" xfId="2" applyFont="1" applyAlignment="1">
      <alignment horizontal="left"/>
    </xf>
    <xf numFmtId="0" fontId="54" fillId="0" borderId="6" xfId="2" applyFont="1" applyBorder="1"/>
    <xf numFmtId="0" fontId="54" fillId="0" borderId="6" xfId="2" applyFont="1" applyBorder="1" applyAlignment="1">
      <alignment horizontal="right"/>
    </xf>
    <xf numFmtId="0" fontId="54" fillId="0" borderId="6" xfId="2" applyFont="1" applyBorder="1" applyAlignment="1">
      <alignment horizontal="left"/>
    </xf>
    <xf numFmtId="0" fontId="53" fillId="0" borderId="0" xfId="2" applyFont="1" applyAlignment="1">
      <alignment horizontal="left"/>
    </xf>
    <xf numFmtId="0" fontId="53" fillId="0" borderId="19" xfId="2" applyFont="1" applyBorder="1"/>
    <xf numFmtId="0" fontId="53" fillId="0" borderId="18" xfId="2" applyFont="1" applyBorder="1"/>
    <xf numFmtId="0" fontId="54" fillId="0" borderId="19" xfId="2" applyFont="1" applyBorder="1"/>
    <xf numFmtId="0" fontId="54" fillId="0" borderId="19" xfId="2" applyFont="1" applyBorder="1" applyAlignment="1">
      <alignment horizontal="right"/>
    </xf>
    <xf numFmtId="0" fontId="54" fillId="0" borderId="19" xfId="2" applyFont="1" applyBorder="1" applyAlignment="1">
      <alignment horizontal="left"/>
    </xf>
    <xf numFmtId="0" fontId="54" fillId="0" borderId="19" xfId="2" applyFont="1" applyBorder="1" applyAlignment="1">
      <alignment horizontal="center"/>
    </xf>
    <xf numFmtId="0" fontId="54" fillId="2" borderId="15" xfId="2" applyFont="1" applyFill="1" applyBorder="1"/>
    <xf numFmtId="0" fontId="68" fillId="0" borderId="0" xfId="2" applyFont="1"/>
    <xf numFmtId="0" fontId="68" fillId="4" borderId="7" xfId="2" applyFont="1" applyFill="1" applyBorder="1" applyAlignment="1">
      <alignment wrapText="1"/>
    </xf>
    <xf numFmtId="0" fontId="53" fillId="2" borderId="0" xfId="2" applyFont="1" applyFill="1" applyAlignment="1">
      <alignment horizontal="center" vertical="center"/>
    </xf>
    <xf numFmtId="0" fontId="75" fillId="2" borderId="0" xfId="2" applyFont="1" applyFill="1" applyAlignment="1">
      <alignment horizontal="center" vertical="center" readingOrder="1"/>
    </xf>
    <xf numFmtId="0" fontId="75" fillId="2" borderId="0" xfId="2" applyFont="1" applyFill="1" applyAlignment="1">
      <alignment vertical="center" readingOrder="1"/>
    </xf>
    <xf numFmtId="0" fontId="75" fillId="2" borderId="0" xfId="2" applyFont="1" applyFill="1" applyAlignment="1">
      <alignment horizontal="center" vertical="center" wrapText="1" readingOrder="1"/>
    </xf>
    <xf numFmtId="0" fontId="68" fillId="0" borderId="0" xfId="2" applyFont="1" applyAlignment="1">
      <alignment wrapText="1"/>
    </xf>
    <xf numFmtId="0" fontId="75" fillId="2" borderId="0" xfId="2" applyFont="1" applyFill="1" applyAlignment="1">
      <alignment horizontal="right" vertical="center" readingOrder="1"/>
    </xf>
    <xf numFmtId="0" fontId="75" fillId="2" borderId="0" xfId="2" applyFont="1" applyFill="1" applyAlignment="1">
      <alignment horizontal="left" vertical="center" readingOrder="1"/>
    </xf>
    <xf numFmtId="0" fontId="54" fillId="0" borderId="21" xfId="2" applyFont="1" applyBorder="1"/>
    <xf numFmtId="0" fontId="53" fillId="0" borderId="0" xfId="2" applyFont="1" applyAlignment="1">
      <alignment horizontal="right"/>
    </xf>
    <xf numFmtId="0" fontId="65" fillId="0" borderId="0" xfId="2" applyFont="1"/>
    <xf numFmtId="0" fontId="65" fillId="0" borderId="0" xfId="2" applyFont="1" applyAlignment="1">
      <alignment horizontal="right"/>
    </xf>
    <xf numFmtId="0" fontId="65" fillId="0" borderId="0" xfId="2" applyFont="1" applyAlignment="1">
      <alignment horizontal="left"/>
    </xf>
    <xf numFmtId="0" fontId="15" fillId="0" borderId="5" xfId="2" applyBorder="1" applyAlignment="1">
      <alignment horizontal="left" vertical="center"/>
    </xf>
    <xf numFmtId="0" fontId="15" fillId="0" borderId="0" xfId="2" applyAlignment="1">
      <alignment horizontal="left" vertical="center"/>
    </xf>
    <xf numFmtId="0" fontId="68" fillId="0" borderId="0" xfId="2" applyFont="1" applyAlignment="1">
      <alignment horizontal="left" vertical="center"/>
    </xf>
    <xf numFmtId="0" fontId="68" fillId="6" borderId="7" xfId="2" applyFont="1" applyFill="1" applyBorder="1" applyAlignment="1">
      <alignment horizontal="left" vertical="center" wrapText="1"/>
    </xf>
    <xf numFmtId="0" fontId="53" fillId="0" borderId="0" xfId="2" applyFont="1" applyAlignment="1">
      <alignment horizontal="left" vertical="center"/>
    </xf>
    <xf numFmtId="0" fontId="31" fillId="2" borderId="0" xfId="2" applyFont="1" applyFill="1" applyAlignment="1">
      <alignment horizontal="left" vertical="center"/>
    </xf>
    <xf numFmtId="0" fontId="15" fillId="2" borderId="0" xfId="2" applyFill="1" applyAlignment="1">
      <alignment horizontal="left" vertical="center"/>
    </xf>
    <xf numFmtId="0" fontId="68" fillId="0" borderId="0" xfId="2" applyFont="1" applyAlignment="1">
      <alignment horizontal="left" vertical="center" wrapText="1"/>
    </xf>
    <xf numFmtId="0" fontId="14" fillId="0" borderId="18" xfId="2" applyFont="1" applyBorder="1" applyAlignment="1">
      <alignment horizontal="center" vertical="center"/>
    </xf>
    <xf numFmtId="0" fontId="10" fillId="0" borderId="19" xfId="2" applyFont="1" applyBorder="1" applyAlignment="1">
      <alignment vertical="top" wrapText="1"/>
    </xf>
    <xf numFmtId="0" fontId="53" fillId="0" borderId="23" xfId="2" applyFont="1" applyBorder="1" applyAlignment="1">
      <alignment horizontal="left" vertical="center" wrapText="1"/>
    </xf>
    <xf numFmtId="0" fontId="54" fillId="0" borderId="23" xfId="2" applyFont="1" applyBorder="1"/>
    <xf numFmtId="0" fontId="54" fillId="0" borderId="22" xfId="2" applyFont="1" applyBorder="1"/>
    <xf numFmtId="0" fontId="54" fillId="0" borderId="20" xfId="2" applyFont="1" applyBorder="1"/>
    <xf numFmtId="0" fontId="75" fillId="2" borderId="23" xfId="2" applyFont="1" applyFill="1" applyBorder="1" applyAlignment="1">
      <alignment horizontal="center" vertical="center" readingOrder="1"/>
    </xf>
    <xf numFmtId="0" fontId="54" fillId="0" borderId="23" xfId="2" applyFont="1" applyBorder="1" applyAlignment="1">
      <alignment horizontal="left" vertical="center" wrapText="1"/>
    </xf>
    <xf numFmtId="0" fontId="34" fillId="5" borderId="0" xfId="0" applyFont="1" applyFill="1" applyAlignment="1">
      <alignment horizontal="center" vertical="center"/>
    </xf>
    <xf numFmtId="0" fontId="79" fillId="2" borderId="0" xfId="0" applyFont="1" applyFill="1" applyAlignment="1">
      <alignment horizontal="center" vertical="center" wrapText="1"/>
    </xf>
    <xf numFmtId="0" fontId="55" fillId="0" borderId="23" xfId="0" applyFont="1" applyBorder="1" applyAlignment="1">
      <alignment horizontal="left" shrinkToFit="1"/>
    </xf>
    <xf numFmtId="0" fontId="39" fillId="7" borderId="20" xfId="0" applyFont="1" applyFill="1" applyBorder="1" applyAlignment="1" applyProtection="1">
      <alignment horizontal="center" vertical="top" wrapText="1"/>
      <protection locked="0"/>
    </xf>
    <xf numFmtId="0" fontId="39" fillId="7" borderId="23" xfId="0" applyFont="1" applyFill="1" applyBorder="1" applyAlignment="1" applyProtection="1">
      <alignment horizontal="center" vertical="top" wrapText="1"/>
      <protection locked="0"/>
    </xf>
    <xf numFmtId="0" fontId="39" fillId="7" borderId="22" xfId="0" applyFont="1" applyFill="1" applyBorder="1" applyAlignment="1" applyProtection="1">
      <alignment horizontal="center" vertical="top" wrapText="1"/>
      <protection locked="0"/>
    </xf>
    <xf numFmtId="0" fontId="70" fillId="6" borderId="20" xfId="0" applyFont="1" applyFill="1" applyBorder="1" applyAlignment="1">
      <alignment horizontal="center" vertical="center" wrapText="1"/>
    </xf>
    <xf numFmtId="0" fontId="70" fillId="6" borderId="23" xfId="0" applyFont="1" applyFill="1" applyBorder="1" applyAlignment="1">
      <alignment horizontal="center" vertical="center" wrapText="1"/>
    </xf>
    <xf numFmtId="0" fontId="70" fillId="6" borderId="22" xfId="0" applyFont="1" applyFill="1" applyBorder="1" applyAlignment="1">
      <alignment horizontal="center" vertical="center" wrapText="1"/>
    </xf>
    <xf numFmtId="0" fontId="9" fillId="2" borderId="19" xfId="0" applyFont="1" applyFill="1" applyBorder="1"/>
    <xf numFmtId="0" fontId="47" fillId="2" borderId="0" xfId="0" applyFont="1" applyFill="1"/>
    <xf numFmtId="4" fontId="56" fillId="2" borderId="23" xfId="0" applyNumberFormat="1" applyFont="1" applyFill="1" applyBorder="1" applyAlignment="1" applyProtection="1">
      <alignment horizontal="center" vertical="center" wrapText="1"/>
      <protection locked="0"/>
    </xf>
    <xf numFmtId="0" fontId="56" fillId="7" borderId="36" xfId="0" applyFont="1" applyFill="1" applyBorder="1" applyAlignment="1" applyProtection="1">
      <alignment horizontal="center" vertical="center" wrapText="1"/>
      <protection locked="0"/>
    </xf>
    <xf numFmtId="0" fontId="58" fillId="2" borderId="0" xfId="0" applyFont="1" applyFill="1" applyAlignment="1">
      <alignment vertical="top"/>
    </xf>
    <xf numFmtId="164" fontId="56" fillId="7" borderId="51" xfId="0" applyNumberFormat="1" applyFont="1" applyFill="1" applyBorder="1" applyAlignment="1" applyProtection="1">
      <alignment horizontal="center" vertical="center" wrapText="1"/>
      <protection locked="0"/>
    </xf>
    <xf numFmtId="164" fontId="56" fillId="7" borderId="23" xfId="0" applyNumberFormat="1" applyFont="1" applyFill="1" applyBorder="1" applyAlignment="1" applyProtection="1">
      <alignment horizontal="center" vertical="center" wrapText="1"/>
      <protection locked="0"/>
    </xf>
    <xf numFmtId="164" fontId="56" fillId="7" borderId="41" xfId="0" applyNumberFormat="1" applyFont="1" applyFill="1" applyBorder="1" applyAlignment="1" applyProtection="1">
      <alignment horizontal="center" vertical="center" wrapText="1"/>
      <protection locked="0"/>
    </xf>
    <xf numFmtId="164" fontId="56" fillId="7" borderId="37" xfId="0" applyNumberFormat="1" applyFont="1" applyFill="1" applyBorder="1" applyAlignment="1" applyProtection="1">
      <alignment horizontal="center" vertical="center" wrapText="1"/>
      <protection locked="0"/>
    </xf>
    <xf numFmtId="164" fontId="56" fillId="7" borderId="40" xfId="0" applyNumberFormat="1" applyFont="1" applyFill="1" applyBorder="1" applyAlignment="1" applyProtection="1">
      <alignment horizontal="center" vertical="center" wrapText="1"/>
      <protection locked="0"/>
    </xf>
    <xf numFmtId="14" fontId="10" fillId="13" borderId="1" xfId="2" applyNumberFormat="1" applyFont="1" applyFill="1" applyBorder="1" applyAlignment="1">
      <alignment horizontal="center"/>
    </xf>
    <xf numFmtId="0" fontId="15" fillId="2" borderId="5" xfId="2" applyFill="1" applyBorder="1" applyAlignment="1">
      <alignment horizontal="left" vertical="center"/>
    </xf>
    <xf numFmtId="0" fontId="54" fillId="2" borderId="0" xfId="2" applyFont="1" applyFill="1" applyAlignment="1">
      <alignment horizontal="left" vertical="center"/>
    </xf>
    <xf numFmtId="0" fontId="68" fillId="2" borderId="0" xfId="2" applyFont="1" applyFill="1" applyAlignment="1">
      <alignment horizontal="left" vertical="center" wrapText="1"/>
    </xf>
    <xf numFmtId="0" fontId="84" fillId="2" borderId="0" xfId="0" applyFont="1" applyFill="1"/>
    <xf numFmtId="0" fontId="84" fillId="2" borderId="23" xfId="0" applyFont="1" applyFill="1" applyBorder="1"/>
    <xf numFmtId="0" fontId="58" fillId="3" borderId="5" xfId="0" applyFont="1" applyFill="1" applyBorder="1" applyAlignment="1">
      <alignment horizontal="center" vertical="center" wrapText="1"/>
    </xf>
    <xf numFmtId="0" fontId="58" fillId="3" borderId="36" xfId="0" applyFont="1" applyFill="1" applyBorder="1" applyAlignment="1">
      <alignment horizontal="center" vertical="center" wrapText="1"/>
    </xf>
    <xf numFmtId="0" fontId="54" fillId="0" borderId="0" xfId="2" applyFont="1" applyAlignment="1">
      <alignment vertical="center"/>
    </xf>
    <xf numFmtId="0" fontId="61" fillId="2" borderId="0" xfId="0" applyFont="1" applyFill="1" applyAlignment="1">
      <alignment horizontal="left" vertical="top"/>
    </xf>
    <xf numFmtId="0" fontId="1" fillId="12" borderId="44" xfId="0" applyFont="1" applyFill="1" applyBorder="1" applyAlignment="1">
      <alignment horizontal="center" vertical="center" wrapText="1"/>
    </xf>
    <xf numFmtId="0" fontId="1" fillId="12" borderId="73" xfId="0" applyFont="1" applyFill="1" applyBorder="1" applyAlignment="1">
      <alignment horizontal="center" vertical="center" wrapText="1"/>
    </xf>
    <xf numFmtId="0" fontId="1" fillId="12" borderId="29" xfId="0" applyFont="1" applyFill="1" applyBorder="1" applyAlignment="1">
      <alignment horizontal="center" vertical="center" wrapText="1"/>
    </xf>
    <xf numFmtId="0" fontId="86" fillId="2" borderId="0" xfId="0" applyFont="1" applyFill="1"/>
    <xf numFmtId="164" fontId="5" fillId="2" borderId="6" xfId="0" applyNumberFormat="1" applyFont="1" applyFill="1" applyBorder="1" applyAlignment="1" applyProtection="1">
      <alignment horizontal="center" vertical="center" wrapText="1"/>
      <protection locked="0"/>
    </xf>
    <xf numFmtId="164" fontId="1" fillId="0" borderId="73" xfId="0" applyNumberFormat="1" applyFont="1" applyBorder="1" applyAlignment="1" applyProtection="1">
      <alignment wrapText="1"/>
      <protection locked="0"/>
    </xf>
    <xf numFmtId="164" fontId="1" fillId="0" borderId="6" xfId="0" applyNumberFormat="1" applyFont="1" applyBorder="1" applyAlignment="1" applyProtection="1">
      <alignment wrapText="1"/>
      <protection locked="0"/>
    </xf>
    <xf numFmtId="164" fontId="1" fillId="2" borderId="6" xfId="0" applyNumberFormat="1" applyFont="1" applyFill="1" applyBorder="1" applyAlignment="1" applyProtection="1">
      <alignment wrapText="1"/>
      <protection locked="0"/>
    </xf>
    <xf numFmtId="164" fontId="1" fillId="12" borderId="73" xfId="0" applyNumberFormat="1" applyFont="1" applyFill="1" applyBorder="1" applyAlignment="1" applyProtection="1">
      <alignment horizontal="center" wrapText="1"/>
      <protection locked="0"/>
    </xf>
    <xf numFmtId="164" fontId="1" fillId="12" borderId="22" xfId="0" applyNumberFormat="1" applyFont="1" applyFill="1" applyBorder="1" applyAlignment="1" applyProtection="1">
      <alignment horizontal="center" wrapText="1"/>
      <protection locked="0"/>
    </xf>
    <xf numFmtId="164" fontId="5" fillId="0" borderId="4" xfId="0" applyNumberFormat="1" applyFont="1" applyBorder="1" applyAlignment="1" applyProtection="1">
      <alignment horizontal="center" vertical="center" wrapText="1"/>
      <protection locked="0"/>
    </xf>
    <xf numFmtId="164" fontId="1" fillId="0" borderId="4" xfId="0" applyNumberFormat="1" applyFont="1" applyBorder="1" applyAlignment="1" applyProtection="1">
      <alignment wrapText="1"/>
      <protection locked="0"/>
    </xf>
    <xf numFmtId="0" fontId="87" fillId="2" borderId="0" xfId="0" applyFont="1" applyFill="1" applyAlignment="1">
      <alignment horizontal="center" vertical="center"/>
    </xf>
    <xf numFmtId="0" fontId="36" fillId="2" borderId="0" xfId="0" applyFont="1" applyFill="1" applyAlignment="1">
      <alignment horizontal="left"/>
    </xf>
    <xf numFmtId="0" fontId="37" fillId="2" borderId="5" xfId="0" applyFont="1" applyFill="1" applyBorder="1"/>
    <xf numFmtId="0" fontId="37" fillId="2" borderId="23" xfId="0" applyFont="1" applyFill="1" applyBorder="1"/>
    <xf numFmtId="0" fontId="36" fillId="2" borderId="0" xfId="0" applyFont="1" applyFill="1" applyAlignment="1">
      <alignment horizontal="center"/>
    </xf>
    <xf numFmtId="0" fontId="35" fillId="2" borderId="5" xfId="0" applyFont="1" applyFill="1" applyBorder="1" applyAlignment="1">
      <alignment horizontal="left"/>
    </xf>
    <xf numFmtId="0" fontId="36" fillId="2" borderId="5" xfId="0" applyFont="1" applyFill="1" applyBorder="1" applyAlignment="1">
      <alignment horizontal="left"/>
    </xf>
    <xf numFmtId="0" fontId="36" fillId="2" borderId="0" xfId="0" applyFont="1" applyFill="1"/>
    <xf numFmtId="0" fontId="36" fillId="2" borderId="23" xfId="0" applyFont="1" applyFill="1" applyBorder="1" applyAlignment="1">
      <alignment horizontal="left"/>
    </xf>
    <xf numFmtId="0" fontId="39" fillId="2" borderId="5" xfId="0" applyFont="1" applyFill="1" applyBorder="1" applyAlignment="1">
      <alignment vertical="top"/>
    </xf>
    <xf numFmtId="0" fontId="39" fillId="2" borderId="0" xfId="0" applyFont="1" applyFill="1" applyAlignment="1">
      <alignment vertical="top"/>
    </xf>
    <xf numFmtId="0" fontId="39" fillId="2" borderId="23" xfId="0" applyFont="1" applyFill="1" applyBorder="1" applyAlignment="1">
      <alignment vertical="top"/>
    </xf>
    <xf numFmtId="0" fontId="23" fillId="2" borderId="5" xfId="1" applyFont="1" applyFill="1" applyBorder="1" applyAlignment="1" applyProtection="1">
      <alignment horizontal="center"/>
    </xf>
    <xf numFmtId="0" fontId="23" fillId="2" borderId="0" xfId="1" applyFont="1" applyFill="1" applyBorder="1" applyAlignment="1" applyProtection="1">
      <alignment horizontal="center"/>
    </xf>
    <xf numFmtId="2" fontId="35" fillId="2" borderId="0" xfId="0" applyNumberFormat="1" applyFont="1" applyFill="1"/>
    <xf numFmtId="2" fontId="0" fillId="2" borderId="0" xfId="0" applyNumberFormat="1" applyFill="1"/>
    <xf numFmtId="0" fontId="53" fillId="0" borderId="0" xfId="2" applyFont="1" applyAlignment="1">
      <alignment horizontal="center"/>
    </xf>
    <xf numFmtId="0" fontId="32" fillId="2" borderId="0" xfId="0" applyFont="1" applyFill="1" applyAlignment="1">
      <alignment horizontal="left" vertical="top"/>
    </xf>
    <xf numFmtId="0" fontId="32" fillId="2" borderId="23" xfId="0" applyFont="1" applyFill="1" applyBorder="1" applyAlignment="1">
      <alignment horizontal="left" vertical="top"/>
    </xf>
    <xf numFmtId="0" fontId="88" fillId="2" borderId="23" xfId="0" applyFont="1" applyFill="1" applyBorder="1"/>
    <xf numFmtId="0" fontId="54" fillId="0" borderId="0" xfId="2" applyFont="1" applyAlignment="1">
      <alignment horizontal="left" vertical="center" wrapText="1"/>
    </xf>
    <xf numFmtId="0" fontId="54" fillId="0" borderId="0" xfId="2" applyFont="1" applyAlignment="1">
      <alignment horizontal="left" vertical="center"/>
    </xf>
    <xf numFmtId="0" fontId="54" fillId="0" borderId="0" xfId="0" applyFont="1" applyAlignment="1">
      <alignment horizontal="left" vertical="center" wrapText="1"/>
    </xf>
    <xf numFmtId="0" fontId="54" fillId="0" borderId="23" xfId="0" applyFont="1" applyBorder="1" applyAlignment="1">
      <alignment horizontal="left" vertical="center" wrapText="1"/>
    </xf>
    <xf numFmtId="0" fontId="53" fillId="0" borderId="0" xfId="2" applyFont="1"/>
    <xf numFmtId="0" fontId="15" fillId="0" borderId="23" xfId="2" applyBorder="1"/>
    <xf numFmtId="0" fontId="15" fillId="0" borderId="22" xfId="2" applyBorder="1"/>
    <xf numFmtId="0" fontId="76" fillId="0" borderId="6" xfId="2" applyFont="1" applyBorder="1" applyAlignment="1">
      <alignment horizontal="left"/>
    </xf>
    <xf numFmtId="0" fontId="77" fillId="0" borderId="6" xfId="2" applyFont="1" applyBorder="1" applyAlignment="1">
      <alignment horizontal="left"/>
    </xf>
    <xf numFmtId="0" fontId="77" fillId="0" borderId="6" xfId="2" applyFont="1" applyBorder="1" applyAlignment="1">
      <alignment horizontal="right"/>
    </xf>
    <xf numFmtId="0" fontId="65" fillId="0" borderId="6" xfId="2" applyFont="1" applyBorder="1"/>
    <xf numFmtId="0" fontId="0" fillId="7" borderId="42" xfId="0" applyFill="1" applyBorder="1" applyAlignment="1" applyProtection="1">
      <alignment horizontal="center" vertical="center" wrapText="1"/>
      <protection locked="0"/>
    </xf>
    <xf numFmtId="0" fontId="0" fillId="0" borderId="0" xfId="0" applyAlignment="1">
      <alignment horizontal="center" vertical="center"/>
    </xf>
    <xf numFmtId="0" fontId="1" fillId="12" borderId="5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0" fillId="0" borderId="0" xfId="0" applyAlignment="1">
      <alignment vertical="center"/>
    </xf>
    <xf numFmtId="0" fontId="1" fillId="12" borderId="22" xfId="0" applyFont="1" applyFill="1" applyBorder="1" applyAlignment="1">
      <alignment horizontal="center" vertical="center" wrapText="1"/>
    </xf>
    <xf numFmtId="0" fontId="0" fillId="7" borderId="30" xfId="0" applyFill="1" applyBorder="1" applyAlignment="1" applyProtection="1">
      <alignment horizontal="center" vertical="center" wrapText="1"/>
      <protection locked="0"/>
    </xf>
    <xf numFmtId="0" fontId="58" fillId="2" borderId="38" xfId="0" applyFont="1" applyFill="1" applyBorder="1" applyAlignment="1">
      <alignment horizontal="center" vertical="center" wrapText="1"/>
    </xf>
    <xf numFmtId="0" fontId="0" fillId="7" borderId="49" xfId="0" applyFill="1" applyBorder="1" applyAlignment="1" applyProtection="1">
      <alignment horizontal="center" vertical="center" wrapText="1"/>
      <protection locked="0"/>
    </xf>
    <xf numFmtId="0" fontId="0" fillId="0" borderId="21" xfId="0" applyBorder="1" applyAlignment="1">
      <alignment horizontal="center" vertical="center" wrapText="1"/>
    </xf>
    <xf numFmtId="0" fontId="0" fillId="7" borderId="5" xfId="0" applyFill="1" applyBorder="1" applyAlignment="1" applyProtection="1">
      <alignment horizontal="center" vertical="center" wrapText="1"/>
      <protection locked="0"/>
    </xf>
    <xf numFmtId="0" fontId="61" fillId="4" borderId="36" xfId="0" applyFont="1" applyFill="1" applyBorder="1" applyAlignment="1" applyProtection="1">
      <alignment horizontal="center" vertical="center" wrapText="1"/>
      <protection locked="0"/>
    </xf>
    <xf numFmtId="0" fontId="72" fillId="4" borderId="36" xfId="0" applyFont="1" applyFill="1" applyBorder="1" applyAlignment="1" applyProtection="1">
      <alignment horizontal="center" vertical="center" wrapText="1"/>
      <protection locked="0"/>
    </xf>
    <xf numFmtId="0" fontId="1" fillId="12" borderId="59" xfId="0" applyFont="1" applyFill="1" applyBorder="1" applyAlignment="1">
      <alignment horizontal="center" vertical="center" wrapText="1"/>
    </xf>
    <xf numFmtId="0" fontId="1" fillId="12" borderId="57" xfId="0" applyFont="1" applyFill="1" applyBorder="1" applyAlignment="1">
      <alignment horizontal="center" vertical="center" wrapText="1"/>
    </xf>
    <xf numFmtId="0" fontId="1" fillId="12" borderId="46" xfId="0" applyFont="1" applyFill="1" applyBorder="1" applyAlignment="1">
      <alignment horizontal="center" vertical="center" wrapText="1"/>
    </xf>
    <xf numFmtId="0" fontId="1" fillId="12" borderId="48" xfId="0" applyFont="1" applyFill="1" applyBorder="1" applyAlignment="1">
      <alignment horizontal="center" vertical="center" wrapText="1"/>
    </xf>
    <xf numFmtId="0" fontId="16" fillId="0" borderId="2" xfId="2" applyFont="1" applyBorder="1" applyAlignment="1">
      <alignment horizontal="center" vertical="center" wrapText="1"/>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54" fillId="0" borderId="0" xfId="2" applyFont="1" applyAlignment="1">
      <alignment horizontal="left" vertical="center" wrapText="1"/>
    </xf>
    <xf numFmtId="0" fontId="54" fillId="0" borderId="23" xfId="2" applyFont="1" applyBorder="1" applyAlignment="1">
      <alignment horizontal="left" vertical="center" wrapText="1"/>
    </xf>
    <xf numFmtId="0" fontId="74" fillId="2" borderId="0" xfId="1" applyFont="1" applyFill="1" applyBorder="1" applyAlignment="1" applyProtection="1">
      <alignment horizontal="left" vertical="center" readingOrder="1"/>
    </xf>
    <xf numFmtId="0" fontId="74" fillId="0" borderId="0" xfId="1" applyFont="1" applyBorder="1" applyAlignment="1" applyProtection="1">
      <alignment vertical="center" readingOrder="1"/>
    </xf>
    <xf numFmtId="0" fontId="0" fillId="0" borderId="0" xfId="0" applyAlignment="1">
      <alignment vertical="center" readingOrder="1"/>
    </xf>
    <xf numFmtId="0" fontId="0" fillId="0" borderId="23" xfId="0" applyBorder="1" applyAlignment="1">
      <alignment vertical="center" readingOrder="1"/>
    </xf>
    <xf numFmtId="0" fontId="53" fillId="0" borderId="0" xfId="2" applyFont="1"/>
    <xf numFmtId="0" fontId="0" fillId="0" borderId="0" xfId="0"/>
    <xf numFmtId="0" fontId="0" fillId="0" borderId="23" xfId="0" applyBorder="1"/>
    <xf numFmtId="0" fontId="0" fillId="0" borderId="0" xfId="0" applyAlignment="1">
      <alignment horizontal="left" vertical="center" wrapText="1"/>
    </xf>
    <xf numFmtId="0" fontId="53" fillId="0" borderId="19" xfId="2" applyFont="1" applyBorder="1" applyAlignment="1">
      <alignment horizontal="left" vertical="center" wrapText="1" readingOrder="1"/>
    </xf>
    <xf numFmtId="0" fontId="56" fillId="0" borderId="19" xfId="0" applyFont="1" applyBorder="1" applyAlignment="1">
      <alignment horizontal="left" vertical="center" wrapText="1" readingOrder="1"/>
    </xf>
    <xf numFmtId="0" fontId="0" fillId="0" borderId="19" xfId="0" applyBorder="1" applyAlignment="1">
      <alignment horizontal="left" vertical="center" wrapText="1" readingOrder="1"/>
    </xf>
    <xf numFmtId="0" fontId="0" fillId="0" borderId="20" xfId="0" applyBorder="1" applyAlignment="1">
      <alignment horizontal="left" vertical="center" wrapText="1" readingOrder="1"/>
    </xf>
    <xf numFmtId="0" fontId="54" fillId="0" borderId="0" xfId="2" applyFont="1" applyAlignment="1">
      <alignment horizontal="left" vertical="center"/>
    </xf>
    <xf numFmtId="0" fontId="54" fillId="0" borderId="23" xfId="2" applyFont="1" applyBorder="1" applyAlignment="1">
      <alignment horizontal="left" vertical="center"/>
    </xf>
    <xf numFmtId="0" fontId="54" fillId="0" borderId="0" xfId="0" applyFont="1" applyAlignment="1">
      <alignment horizontal="left" vertical="center" wrapText="1"/>
    </xf>
    <xf numFmtId="0" fontId="54" fillId="0" borderId="23" xfId="0" applyFont="1" applyBorder="1" applyAlignment="1">
      <alignment horizontal="left" vertical="center" wrapText="1"/>
    </xf>
    <xf numFmtId="0" fontId="53" fillId="0" borderId="0" xfId="2" applyFont="1" applyAlignment="1">
      <alignment horizontal="left" vertical="center" wrapText="1" readingOrder="1"/>
    </xf>
    <xf numFmtId="0" fontId="56" fillId="0" borderId="0" xfId="0" applyFont="1" applyAlignment="1">
      <alignment horizontal="left" vertical="center" wrapText="1"/>
    </xf>
    <xf numFmtId="0" fontId="7" fillId="0" borderId="0" xfId="1" applyBorder="1" applyAlignment="1" applyProtection="1"/>
    <xf numFmtId="0" fontId="0" fillId="2" borderId="62" xfId="0" applyFill="1" applyBorder="1" applyAlignment="1">
      <alignment horizontal="left" vertical="center"/>
    </xf>
    <xf numFmtId="0" fontId="0" fillId="2" borderId="53" xfId="0" applyFill="1" applyBorder="1" applyAlignment="1">
      <alignment horizontal="left" vertical="center"/>
    </xf>
    <xf numFmtId="0" fontId="0" fillId="2" borderId="51" xfId="0" applyFill="1" applyBorder="1" applyAlignment="1">
      <alignment horizontal="left" vertical="center"/>
    </xf>
    <xf numFmtId="14" fontId="0" fillId="2" borderId="8" xfId="0" applyNumberFormat="1" applyFill="1" applyBorder="1" applyAlignment="1">
      <alignment horizontal="left" vertical="center"/>
    </xf>
    <xf numFmtId="0" fontId="0" fillId="2" borderId="9" xfId="0" applyFill="1" applyBorder="1" applyAlignment="1">
      <alignment horizontal="left" vertical="center"/>
    </xf>
    <xf numFmtId="0" fontId="0" fillId="2" borderId="29" xfId="0" applyFill="1" applyBorder="1" applyAlignment="1">
      <alignment horizontal="left" vertical="center"/>
    </xf>
    <xf numFmtId="0" fontId="34" fillId="5" borderId="2"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4" xfId="0" applyFont="1" applyFill="1" applyBorder="1" applyAlignment="1">
      <alignment horizontal="center" vertical="center"/>
    </xf>
    <xf numFmtId="0" fontId="33" fillId="7" borderId="8" xfId="0" applyFont="1" applyFill="1" applyBorder="1" applyAlignment="1" applyProtection="1">
      <alignment horizontal="center"/>
      <protection locked="0"/>
    </xf>
    <xf numFmtId="0" fontId="33" fillId="7" borderId="9" xfId="0" applyFont="1" applyFill="1" applyBorder="1" applyAlignment="1" applyProtection="1">
      <alignment horizontal="center"/>
      <protection locked="0"/>
    </xf>
    <xf numFmtId="0" fontId="33" fillId="7" borderId="10" xfId="0" applyFont="1" applyFill="1" applyBorder="1" applyAlignment="1" applyProtection="1">
      <alignment horizontal="center"/>
      <protection locked="0"/>
    </xf>
    <xf numFmtId="0" fontId="33" fillId="7" borderId="29" xfId="0" applyFont="1" applyFill="1" applyBorder="1" applyAlignment="1" applyProtection="1">
      <alignment horizontal="center"/>
      <protection locked="0"/>
    </xf>
    <xf numFmtId="0" fontId="39" fillId="7" borderId="34" xfId="0" applyFont="1" applyFill="1" applyBorder="1" applyAlignment="1" applyProtection="1">
      <alignment horizontal="left" vertical="top"/>
      <protection locked="0"/>
    </xf>
    <xf numFmtId="0" fontId="39" fillId="7" borderId="12" xfId="0" applyFont="1" applyFill="1" applyBorder="1" applyAlignment="1" applyProtection="1">
      <alignment horizontal="left" vertical="top"/>
      <protection locked="0"/>
    </xf>
    <xf numFmtId="0" fontId="39" fillId="7" borderId="13" xfId="0" applyFont="1" applyFill="1" applyBorder="1" applyAlignment="1" applyProtection="1">
      <alignment horizontal="left" vertical="top"/>
      <protection locked="0"/>
    </xf>
    <xf numFmtId="0" fontId="39" fillId="7" borderId="5" xfId="0" applyFont="1" applyFill="1" applyBorder="1" applyAlignment="1" applyProtection="1">
      <alignment horizontal="left" vertical="top"/>
      <protection locked="0"/>
    </xf>
    <xf numFmtId="0" fontId="39" fillId="7" borderId="0" xfId="0" applyFont="1" applyFill="1" applyAlignment="1" applyProtection="1">
      <alignment horizontal="left" vertical="top"/>
      <protection locked="0"/>
    </xf>
    <xf numFmtId="0" fontId="39" fillId="7" borderId="11" xfId="0" applyFont="1" applyFill="1" applyBorder="1" applyAlignment="1" applyProtection="1">
      <alignment horizontal="left" vertical="top"/>
      <protection locked="0"/>
    </xf>
    <xf numFmtId="0" fontId="39" fillId="7" borderId="21" xfId="0" applyFont="1" applyFill="1" applyBorder="1" applyAlignment="1" applyProtection="1">
      <alignment horizontal="left" vertical="top"/>
      <protection locked="0"/>
    </xf>
    <xf numFmtId="0" fontId="39" fillId="7" borderId="6" xfId="0" applyFont="1" applyFill="1" applyBorder="1" applyAlignment="1" applyProtection="1">
      <alignment horizontal="left" vertical="top"/>
      <protection locked="0"/>
    </xf>
    <xf numFmtId="0" fontId="39" fillId="7" borderId="77" xfId="0" applyFont="1" applyFill="1" applyBorder="1" applyAlignment="1" applyProtection="1">
      <alignment horizontal="left" vertical="top"/>
      <protection locked="0"/>
    </xf>
    <xf numFmtId="0" fontId="39" fillId="7" borderId="17" xfId="0" applyFont="1" applyFill="1" applyBorder="1" applyAlignment="1" applyProtection="1">
      <alignment horizontal="left" vertical="top"/>
      <protection locked="0"/>
    </xf>
    <xf numFmtId="0" fontId="39" fillId="7" borderId="35" xfId="0" applyFont="1" applyFill="1" applyBorder="1" applyAlignment="1" applyProtection="1">
      <alignment horizontal="left" vertical="top"/>
      <protection locked="0"/>
    </xf>
    <xf numFmtId="0" fontId="39" fillId="7" borderId="24" xfId="0" applyFont="1" applyFill="1" applyBorder="1" applyAlignment="1" applyProtection="1">
      <alignment horizontal="left" vertical="top"/>
      <protection locked="0"/>
    </xf>
    <xf numFmtId="0" fontId="39" fillId="7" borderId="23" xfId="0" applyFont="1" applyFill="1" applyBorder="1" applyAlignment="1" applyProtection="1">
      <alignment horizontal="left" vertical="top"/>
      <protection locked="0"/>
    </xf>
    <xf numFmtId="0" fontId="39" fillId="7" borderId="63" xfId="0" applyFont="1" applyFill="1" applyBorder="1" applyAlignment="1" applyProtection="1">
      <alignment horizontal="left" vertical="top"/>
      <protection locked="0"/>
    </xf>
    <xf numFmtId="0" fontId="39" fillId="7" borderId="22" xfId="0" applyFont="1" applyFill="1" applyBorder="1" applyAlignment="1" applyProtection="1">
      <alignment horizontal="left" vertical="top"/>
      <protection locked="0"/>
    </xf>
    <xf numFmtId="0" fontId="35" fillId="2" borderId="5" xfId="0" applyFont="1" applyFill="1" applyBorder="1" applyAlignment="1">
      <alignment horizontal="left" vertical="center" wrapText="1"/>
    </xf>
    <xf numFmtId="0" fontId="35" fillId="2" borderId="0" xfId="0" applyFont="1" applyFill="1" applyAlignment="1">
      <alignment horizontal="left" vertical="center" wrapText="1"/>
    </xf>
    <xf numFmtId="0" fontId="35" fillId="2" borderId="23" xfId="0" applyFont="1" applyFill="1" applyBorder="1" applyAlignment="1">
      <alignment horizontal="left" vertical="center" wrapText="1"/>
    </xf>
    <xf numFmtId="0" fontId="0" fillId="2" borderId="0" xfId="0" applyFill="1"/>
    <xf numFmtId="0" fontId="0" fillId="0" borderId="11" xfId="0" applyBorder="1"/>
    <xf numFmtId="2" fontId="0" fillId="7" borderId="8" xfId="0" applyNumberFormat="1" applyFill="1" applyBorder="1"/>
    <xf numFmtId="0" fontId="0" fillId="7" borderId="10" xfId="0" applyFill="1" applyBorder="1"/>
    <xf numFmtId="0" fontId="35" fillId="2" borderId="5" xfId="0" applyFont="1" applyFill="1" applyBorder="1" applyAlignment="1">
      <alignment horizontal="left"/>
    </xf>
    <xf numFmtId="0" fontId="35" fillId="2" borderId="0" xfId="0" applyFont="1" applyFill="1" applyAlignment="1">
      <alignment horizontal="left"/>
    </xf>
    <xf numFmtId="0" fontId="33" fillId="7" borderId="8" xfId="0" applyFont="1" applyFill="1" applyBorder="1" applyAlignment="1" applyProtection="1">
      <alignment horizontal="left"/>
      <protection locked="0"/>
    </xf>
    <xf numFmtId="0" fontId="33" fillId="7" borderId="9" xfId="0" applyFont="1" applyFill="1" applyBorder="1" applyAlignment="1" applyProtection="1">
      <alignment horizontal="left"/>
      <protection locked="0"/>
    </xf>
    <xf numFmtId="0" fontId="33" fillId="7" borderId="10" xfId="0" applyFont="1" applyFill="1" applyBorder="1" applyAlignment="1" applyProtection="1">
      <alignment horizontal="left"/>
      <protection locked="0"/>
    </xf>
    <xf numFmtId="14" fontId="33" fillId="7" borderId="8" xfId="0" applyNumberFormat="1" applyFont="1" applyFill="1" applyBorder="1" applyAlignment="1" applyProtection="1">
      <alignment horizontal="left"/>
      <protection locked="0"/>
    </xf>
    <xf numFmtId="14" fontId="33" fillId="7" borderId="9" xfId="0" applyNumberFormat="1" applyFont="1" applyFill="1" applyBorder="1" applyAlignment="1" applyProtection="1">
      <alignment horizontal="left"/>
      <protection locked="0"/>
    </xf>
    <xf numFmtId="14" fontId="33" fillId="7" borderId="10" xfId="0" applyNumberFormat="1" applyFont="1" applyFill="1" applyBorder="1" applyAlignment="1" applyProtection="1">
      <alignment horizontal="left"/>
      <protection locked="0"/>
    </xf>
    <xf numFmtId="0" fontId="37" fillId="2" borderId="0" xfId="0" applyFont="1" applyFill="1" applyAlignment="1">
      <alignment horizontal="center"/>
    </xf>
    <xf numFmtId="49" fontId="33" fillId="7" borderId="8" xfId="0" applyNumberFormat="1" applyFont="1" applyFill="1" applyBorder="1" applyAlignment="1" applyProtection="1">
      <alignment horizontal="center" vertical="center"/>
      <protection locked="0"/>
    </xf>
    <xf numFmtId="49" fontId="33" fillId="7" borderId="9" xfId="0" applyNumberFormat="1" applyFont="1" applyFill="1" applyBorder="1" applyAlignment="1" applyProtection="1">
      <alignment horizontal="center" vertical="center"/>
      <protection locked="0"/>
    </xf>
    <xf numFmtId="49" fontId="33" fillId="7" borderId="29" xfId="0" applyNumberFormat="1" applyFont="1" applyFill="1" applyBorder="1" applyAlignment="1" applyProtection="1">
      <alignment horizontal="center" vertical="center"/>
      <protection locked="0"/>
    </xf>
    <xf numFmtId="0" fontId="35" fillId="7" borderId="8" xfId="0" applyFont="1" applyFill="1" applyBorder="1"/>
    <xf numFmtId="0" fontId="0" fillId="7" borderId="9" xfId="0" applyFill="1" applyBorder="1"/>
    <xf numFmtId="0" fontId="27"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6" fillId="7" borderId="2" xfId="0" applyFont="1" applyFill="1" applyBorder="1" applyAlignment="1" applyProtection="1">
      <alignment horizontal="center" vertical="center" wrapText="1"/>
      <protection locked="0"/>
    </xf>
    <xf numFmtId="0" fontId="26" fillId="7" borderId="4" xfId="0" applyFont="1" applyFill="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61" fillId="2" borderId="2" xfId="0" applyFont="1" applyFill="1" applyBorder="1" applyAlignment="1" applyProtection="1">
      <alignment horizontal="center" vertical="center" wrapText="1"/>
      <protection locked="0"/>
    </xf>
    <xf numFmtId="0" fontId="0" fillId="0" borderId="18" xfId="0" applyBorder="1"/>
    <xf numFmtId="0" fontId="0" fillId="0" borderId="19" xfId="0" applyBorder="1"/>
    <xf numFmtId="0" fontId="82" fillId="2" borderId="5" xfId="0" applyFont="1" applyFill="1" applyBorder="1" applyAlignment="1">
      <alignment horizontal="left" vertical="center" wrapText="1"/>
    </xf>
    <xf numFmtId="0" fontId="83" fillId="2" borderId="0" xfId="0" applyFont="1" applyFill="1" applyAlignment="1">
      <alignment horizontal="left" vertical="center" wrapText="1"/>
    </xf>
    <xf numFmtId="0" fontId="68" fillId="2" borderId="5" xfId="0" applyFont="1" applyFill="1" applyBorder="1" applyAlignment="1">
      <alignment horizontal="justify" vertical="justify" wrapText="1"/>
    </xf>
    <xf numFmtId="0" fontId="69" fillId="2" borderId="0" xfId="0" applyFont="1" applyFill="1" applyAlignment="1">
      <alignment horizontal="justify" vertical="justify" wrapText="1"/>
    </xf>
    <xf numFmtId="0" fontId="85" fillId="2" borderId="5" xfId="1" applyNumberFormat="1" applyFont="1" applyFill="1" applyBorder="1" applyAlignment="1" applyProtection="1">
      <alignment horizontal="justify" vertical="center" wrapText="1"/>
    </xf>
    <xf numFmtId="0" fontId="85" fillId="2" borderId="0" xfId="1" applyNumberFormat="1" applyFont="1" applyFill="1" applyBorder="1" applyAlignment="1" applyProtection="1">
      <alignment horizontal="justify" vertical="center" wrapText="1"/>
    </xf>
    <xf numFmtId="0" fontId="84" fillId="0" borderId="0" xfId="0" applyFont="1"/>
    <xf numFmtId="0" fontId="84" fillId="0" borderId="23" xfId="0" applyFont="1" applyBorder="1"/>
    <xf numFmtId="165" fontId="26" fillId="7" borderId="2" xfId="0" applyNumberFormat="1"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58" fillId="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3" xfId="0" applyFill="1" applyBorder="1" applyAlignment="1">
      <alignment horizontal="center" vertical="center" wrapText="1"/>
    </xf>
    <xf numFmtId="0" fontId="27" fillId="7" borderId="18" xfId="0" applyFont="1" applyFill="1" applyBorder="1" applyAlignment="1" applyProtection="1">
      <alignment horizontal="center" vertical="center" wrapText="1"/>
      <protection locked="0"/>
    </xf>
    <xf numFmtId="0" fontId="27" fillId="7" borderId="20" xfId="0" applyFont="1" applyFill="1" applyBorder="1" applyAlignment="1" applyProtection="1">
      <alignment horizontal="center" vertical="center" wrapText="1"/>
      <protection locked="0"/>
    </xf>
    <xf numFmtId="0" fontId="27" fillId="7" borderId="19" xfId="0" applyFont="1" applyFill="1" applyBorder="1" applyAlignment="1" applyProtection="1">
      <alignment horizontal="center" vertical="center" wrapText="1"/>
      <protection locked="0"/>
    </xf>
    <xf numFmtId="0" fontId="61" fillId="2" borderId="18" xfId="0" applyFont="1" applyFill="1" applyBorder="1" applyAlignment="1" applyProtection="1">
      <alignment horizontal="center" vertical="center" wrapText="1"/>
      <protection locked="0"/>
    </xf>
    <xf numFmtId="0" fontId="61" fillId="2" borderId="20" xfId="0" applyFont="1" applyFill="1" applyBorder="1" applyAlignment="1" applyProtection="1">
      <alignment horizontal="center" vertical="center" wrapText="1"/>
      <protection locked="0"/>
    </xf>
    <xf numFmtId="0" fontId="61" fillId="2" borderId="19" xfId="0" applyFont="1" applyFill="1" applyBorder="1" applyAlignment="1" applyProtection="1">
      <alignment horizontal="center" vertical="center" wrapText="1"/>
      <protection locked="0"/>
    </xf>
    <xf numFmtId="0" fontId="58" fillId="4" borderId="1" xfId="0" applyFont="1" applyFill="1" applyBorder="1" applyAlignment="1">
      <alignment horizontal="center" vertical="center" wrapText="1"/>
    </xf>
    <xf numFmtId="0" fontId="0" fillId="0" borderId="1" xfId="0" applyBorder="1" applyAlignment="1">
      <alignment horizontal="center" vertical="center" wrapText="1"/>
    </xf>
    <xf numFmtId="0" fontId="45" fillId="5" borderId="18" xfId="0" applyFont="1" applyFill="1" applyBorder="1" applyAlignment="1">
      <alignment horizontal="center" vertical="center" wrapText="1"/>
    </xf>
    <xf numFmtId="0" fontId="45" fillId="5" borderId="19" xfId="0" applyFont="1" applyFill="1" applyBorder="1" applyAlignment="1">
      <alignment horizontal="center" vertical="center" wrapText="1"/>
    </xf>
    <xf numFmtId="0" fontId="0" fillId="2" borderId="18" xfId="0" applyFill="1" applyBorder="1"/>
    <xf numFmtId="0" fontId="0" fillId="2" borderId="19" xfId="0" applyFill="1" applyBorder="1"/>
    <xf numFmtId="0" fontId="81" fillId="2" borderId="5" xfId="0" applyFont="1" applyFill="1" applyBorder="1" applyAlignment="1">
      <alignment horizontal="left" vertical="center" wrapText="1"/>
    </xf>
    <xf numFmtId="0" fontId="80" fillId="2" borderId="0" xfId="0" applyFont="1" applyFill="1" applyAlignment="1">
      <alignment horizontal="left" vertical="center" wrapText="1"/>
    </xf>
    <xf numFmtId="0" fontId="80" fillId="2" borderId="23" xfId="0" applyFont="1" applyFill="1" applyBorder="1" applyAlignment="1">
      <alignment horizontal="left" vertical="center" wrapText="1"/>
    </xf>
    <xf numFmtId="0" fontId="62" fillId="2" borderId="0" xfId="0" applyFont="1" applyFill="1" applyAlignment="1">
      <alignment horizontal="left"/>
    </xf>
    <xf numFmtId="0" fontId="0" fillId="0" borderId="21" xfId="0" applyBorder="1"/>
    <xf numFmtId="0" fontId="0" fillId="0" borderId="6" xfId="0" applyBorder="1"/>
    <xf numFmtId="0" fontId="61" fillId="0" borderId="54" xfId="0" applyFont="1" applyBorder="1" applyAlignment="1" applyProtection="1">
      <alignment horizontal="center" vertical="center" wrapText="1"/>
      <protection locked="0"/>
    </xf>
    <xf numFmtId="0" fontId="61" fillId="0" borderId="68" xfId="0" applyFont="1" applyBorder="1" applyAlignment="1" applyProtection="1">
      <alignment horizontal="center" vertical="center" wrapText="1"/>
      <protection locked="0"/>
    </xf>
    <xf numFmtId="0" fontId="61" fillId="0" borderId="52" xfId="0" applyFont="1" applyBorder="1" applyAlignment="1" applyProtection="1">
      <alignment horizontal="center" vertical="center" wrapText="1"/>
      <protection locked="0"/>
    </xf>
    <xf numFmtId="0" fontId="61" fillId="12" borderId="73" xfId="0" applyFont="1" applyFill="1" applyBorder="1" applyAlignment="1">
      <alignment horizontal="center" vertical="center"/>
    </xf>
    <xf numFmtId="0" fontId="61" fillId="12" borderId="76" xfId="0" applyFont="1" applyFill="1" applyBorder="1" applyAlignment="1">
      <alignment horizontal="center" vertical="center"/>
    </xf>
    <xf numFmtId="0" fontId="61" fillId="12" borderId="75" xfId="0" applyFont="1" applyFill="1" applyBorder="1" applyAlignment="1">
      <alignment horizontal="center" vertical="center"/>
    </xf>
    <xf numFmtId="0" fontId="61" fillId="0" borderId="70" xfId="0" applyFont="1" applyBorder="1" applyAlignment="1" applyProtection="1">
      <alignment horizontal="center" vertical="center" wrapText="1"/>
      <protection locked="0"/>
    </xf>
    <xf numFmtId="0" fontId="61" fillId="0" borderId="67" xfId="0" applyFont="1" applyBorder="1" applyAlignment="1" applyProtection="1">
      <alignment horizontal="center" vertical="center" wrapText="1"/>
      <protection locked="0"/>
    </xf>
    <xf numFmtId="0" fontId="61" fillId="0" borderId="74" xfId="0" applyFont="1" applyBorder="1" applyAlignment="1" applyProtection="1">
      <alignment horizontal="center" vertical="center" wrapText="1"/>
      <protection locked="0"/>
    </xf>
    <xf numFmtId="0" fontId="61" fillId="0" borderId="2" xfId="0" applyFont="1" applyBorder="1" applyAlignment="1" applyProtection="1">
      <alignment horizontal="center" vertical="center" wrapText="1"/>
      <protection locked="0"/>
    </xf>
    <xf numFmtId="0" fontId="0" fillId="0" borderId="3" xfId="0" applyBorder="1" applyAlignment="1">
      <alignment horizontal="center" vertical="center" wrapText="1"/>
    </xf>
    <xf numFmtId="0" fontId="61" fillId="2" borderId="71" xfId="0" applyFont="1" applyFill="1" applyBorder="1" applyAlignment="1" applyProtection="1">
      <alignment horizontal="center" vertical="center" wrapText="1"/>
      <protection locked="0"/>
    </xf>
    <xf numFmtId="0" fontId="61" fillId="2" borderId="64" xfId="0" applyFont="1" applyFill="1" applyBorder="1" applyAlignment="1" applyProtection="1">
      <alignment horizontal="center" vertical="center" wrapText="1"/>
      <protection locked="0"/>
    </xf>
    <xf numFmtId="0" fontId="61" fillId="2" borderId="72" xfId="0" applyFont="1" applyFill="1" applyBorder="1" applyAlignment="1" applyProtection="1">
      <alignment horizontal="center" vertical="center" wrapText="1"/>
      <protection locked="0"/>
    </xf>
    <xf numFmtId="0" fontId="61" fillId="11" borderId="44" xfId="0" applyFont="1" applyFill="1" applyBorder="1" applyAlignment="1" applyProtection="1">
      <alignment horizontal="center" vertical="center" wrapText="1"/>
      <protection locked="0"/>
    </xf>
    <xf numFmtId="0" fontId="61" fillId="11" borderId="7" xfId="0" applyFont="1" applyFill="1" applyBorder="1" applyAlignment="1" applyProtection="1">
      <alignment horizontal="center" vertical="center" wrapText="1"/>
      <protection locked="0"/>
    </xf>
    <xf numFmtId="0" fontId="61" fillId="11" borderId="45" xfId="0" applyFont="1" applyFill="1" applyBorder="1" applyAlignment="1" applyProtection="1">
      <alignment horizontal="center" vertical="center" wrapText="1"/>
      <protection locked="0"/>
    </xf>
    <xf numFmtId="0" fontId="61" fillId="7" borderId="44" xfId="0" applyFont="1" applyFill="1" applyBorder="1" applyAlignment="1" applyProtection="1">
      <alignment horizontal="center" vertical="center" wrapText="1"/>
      <protection locked="0"/>
    </xf>
    <xf numFmtId="0" fontId="61" fillId="7" borderId="7" xfId="0" applyFont="1" applyFill="1" applyBorder="1" applyAlignment="1" applyProtection="1">
      <alignment horizontal="center" vertical="center" wrapText="1"/>
      <protection locked="0"/>
    </xf>
    <xf numFmtId="0" fontId="61" fillId="7" borderId="45" xfId="0" applyFont="1" applyFill="1" applyBorder="1" applyAlignment="1" applyProtection="1">
      <alignment horizontal="center" vertical="center" wrapText="1"/>
      <protection locked="0"/>
    </xf>
    <xf numFmtId="0" fontId="61" fillId="0" borderId="54" xfId="0" applyFont="1" applyBorder="1" applyAlignment="1">
      <alignment horizontal="center" vertical="center" wrapText="1"/>
    </xf>
    <xf numFmtId="0" fontId="61" fillId="0" borderId="68" xfId="0" applyFont="1" applyBorder="1" applyAlignment="1">
      <alignment horizontal="center" vertical="center" wrapText="1"/>
    </xf>
    <xf numFmtId="0" fontId="61" fillId="0" borderId="52" xfId="0" applyFont="1" applyBorder="1" applyAlignment="1">
      <alignment horizontal="center" vertical="center" wrapText="1"/>
    </xf>
    <xf numFmtId="0" fontId="61" fillId="7" borderId="61" xfId="0" applyFont="1" applyFill="1" applyBorder="1" applyAlignment="1" applyProtection="1">
      <alignment horizontal="center" vertical="center" wrapText="1"/>
      <protection locked="0"/>
    </xf>
    <xf numFmtId="0" fontId="61" fillId="7" borderId="25" xfId="0" applyFont="1" applyFill="1" applyBorder="1" applyAlignment="1" applyProtection="1">
      <alignment horizontal="center" vertical="center" wrapText="1"/>
      <protection locked="0"/>
    </xf>
    <xf numFmtId="0" fontId="61" fillId="7" borderId="43" xfId="0" applyFont="1" applyFill="1" applyBorder="1" applyAlignment="1" applyProtection="1">
      <alignment horizontal="center" vertical="center" wrapText="1"/>
      <protection locked="0"/>
    </xf>
    <xf numFmtId="0" fontId="61" fillId="11" borderId="30" xfId="0" applyFont="1" applyFill="1" applyBorder="1" applyAlignment="1" applyProtection="1">
      <alignment horizontal="center" vertical="center" wrapText="1"/>
      <protection locked="0"/>
    </xf>
    <xf numFmtId="0" fontId="0" fillId="11" borderId="27" xfId="0" applyFill="1" applyBorder="1" applyAlignment="1">
      <alignment horizontal="center" vertical="center" wrapText="1"/>
    </xf>
    <xf numFmtId="0" fontId="0" fillId="11" borderId="31" xfId="0" applyFill="1" applyBorder="1" applyAlignment="1">
      <alignment horizontal="center" vertical="center" wrapText="1"/>
    </xf>
    <xf numFmtId="0" fontId="61" fillId="11" borderId="46" xfId="0" applyFont="1" applyFill="1" applyBorder="1" applyAlignment="1" applyProtection="1">
      <alignment horizontal="center" vertical="center" wrapText="1"/>
      <protection locked="0"/>
    </xf>
    <xf numFmtId="0" fontId="61" fillId="11" borderId="47" xfId="0" applyFont="1" applyFill="1" applyBorder="1" applyAlignment="1" applyProtection="1">
      <alignment horizontal="center" vertical="center" wrapText="1"/>
      <protection locked="0"/>
    </xf>
    <xf numFmtId="0" fontId="61" fillId="11" borderId="48"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23" xfId="0" applyBorder="1" applyAlignment="1">
      <alignment horizontal="center" vertical="center" wrapText="1"/>
    </xf>
    <xf numFmtId="0" fontId="61" fillId="11" borderId="28" xfId="0" applyFont="1" applyFill="1" applyBorder="1" applyAlignment="1" applyProtection="1">
      <alignment horizontal="center" vertical="center" wrapText="1"/>
      <protection locked="0"/>
    </xf>
    <xf numFmtId="0" fontId="61" fillId="11" borderId="9" xfId="0" applyFont="1" applyFill="1" applyBorder="1" applyAlignment="1" applyProtection="1">
      <alignment horizontal="center" vertical="center" wrapText="1"/>
      <protection locked="0"/>
    </xf>
    <xf numFmtId="0" fontId="61" fillId="11" borderId="29" xfId="0" applyFont="1" applyFill="1" applyBorder="1" applyAlignment="1" applyProtection="1">
      <alignment horizontal="center" vertical="center" wrapText="1"/>
      <protection locked="0"/>
    </xf>
    <xf numFmtId="0" fontId="61" fillId="7" borderId="28" xfId="0" applyFont="1" applyFill="1" applyBorder="1" applyAlignment="1" applyProtection="1">
      <alignment horizontal="center" vertical="center" wrapText="1"/>
      <protection locked="0"/>
    </xf>
    <xf numFmtId="0" fontId="61" fillId="7" borderId="9" xfId="0" applyFont="1" applyFill="1" applyBorder="1" applyAlignment="1" applyProtection="1">
      <alignment horizontal="center" vertical="center" wrapText="1"/>
      <protection locked="0"/>
    </xf>
    <xf numFmtId="0" fontId="61" fillId="7" borderId="29" xfId="0" applyFont="1" applyFill="1" applyBorder="1" applyAlignment="1" applyProtection="1">
      <alignment horizontal="center" vertical="center" wrapText="1"/>
      <protection locked="0"/>
    </xf>
    <xf numFmtId="0" fontId="45" fillId="8" borderId="18" xfId="0" applyFont="1" applyFill="1" applyBorder="1" applyAlignment="1">
      <alignment horizontal="center" vertical="center" wrapText="1"/>
    </xf>
    <xf numFmtId="0" fontId="45" fillId="8" borderId="19" xfId="0" applyFont="1" applyFill="1" applyBorder="1" applyAlignment="1">
      <alignment horizontal="center" vertical="center" wrapText="1"/>
    </xf>
    <xf numFmtId="0" fontId="67" fillId="4" borderId="59" xfId="0" applyFont="1" applyFill="1" applyBorder="1" applyAlignment="1">
      <alignment horizontal="center" vertical="center" wrapText="1"/>
    </xf>
    <xf numFmtId="0" fontId="67" fillId="4" borderId="56" xfId="0" applyFont="1" applyFill="1" applyBorder="1" applyAlignment="1">
      <alignment horizontal="center" vertical="center" wrapText="1"/>
    </xf>
    <xf numFmtId="0" fontId="67" fillId="4" borderId="57" xfId="0" applyFont="1" applyFill="1" applyBorder="1" applyAlignment="1">
      <alignment horizontal="center" vertical="center" wrapText="1"/>
    </xf>
    <xf numFmtId="0" fontId="67" fillId="4" borderId="44" xfId="0" applyFont="1" applyFill="1" applyBorder="1" applyAlignment="1">
      <alignment horizontal="center" vertical="center" wrapText="1"/>
    </xf>
    <xf numFmtId="0" fontId="67" fillId="4" borderId="7" xfId="0" applyFont="1" applyFill="1" applyBorder="1" applyAlignment="1">
      <alignment horizontal="center" vertical="center" wrapText="1"/>
    </xf>
    <xf numFmtId="0" fontId="67" fillId="4" borderId="45" xfId="0" applyFont="1" applyFill="1" applyBorder="1" applyAlignment="1">
      <alignment horizontal="center" vertical="center" wrapText="1"/>
    </xf>
    <xf numFmtId="0" fontId="67" fillId="4" borderId="46" xfId="0" applyFont="1" applyFill="1" applyBorder="1" applyAlignment="1">
      <alignment horizontal="center" vertical="center" wrapText="1"/>
    </xf>
    <xf numFmtId="0" fontId="67" fillId="4" borderId="47" xfId="0" applyFont="1" applyFill="1" applyBorder="1" applyAlignment="1">
      <alignment horizontal="center" vertical="center" wrapText="1"/>
    </xf>
    <xf numFmtId="0" fontId="67" fillId="4" borderId="48" xfId="0" applyFont="1" applyFill="1" applyBorder="1" applyAlignment="1">
      <alignment horizontal="center" vertical="center" wrapText="1"/>
    </xf>
    <xf numFmtId="0" fontId="27" fillId="7" borderId="59" xfId="0" applyFont="1" applyFill="1" applyBorder="1" applyAlignment="1" applyProtection="1">
      <alignment horizontal="center" vertical="center" wrapText="1"/>
      <protection locked="0"/>
    </xf>
    <xf numFmtId="0" fontId="27" fillId="7" borderId="57" xfId="0" applyFont="1" applyFill="1" applyBorder="1" applyAlignment="1" applyProtection="1">
      <alignment horizontal="center" vertical="center" wrapText="1"/>
      <protection locked="0"/>
    </xf>
    <xf numFmtId="0" fontId="27" fillId="7" borderId="44" xfId="0" applyFont="1" applyFill="1" applyBorder="1" applyAlignment="1" applyProtection="1">
      <alignment horizontal="center" vertical="center" wrapText="1"/>
      <protection locked="0"/>
    </xf>
    <xf numFmtId="0" fontId="27" fillId="7" borderId="45" xfId="0" applyFont="1" applyFill="1" applyBorder="1" applyAlignment="1" applyProtection="1">
      <alignment horizontal="center" vertical="center" wrapText="1"/>
      <protection locked="0"/>
    </xf>
    <xf numFmtId="0" fontId="27" fillId="7" borderId="46" xfId="0" applyFont="1" applyFill="1" applyBorder="1" applyAlignment="1" applyProtection="1">
      <alignment horizontal="center" vertical="center" wrapText="1"/>
      <protection locked="0"/>
    </xf>
    <xf numFmtId="0" fontId="27" fillId="7" borderId="48" xfId="0" applyFont="1" applyFill="1" applyBorder="1" applyAlignment="1" applyProtection="1">
      <alignment horizontal="center" vertical="center" wrapText="1"/>
      <protection locked="0"/>
    </xf>
    <xf numFmtId="0" fontId="61" fillId="7" borderId="59" xfId="0" applyFont="1" applyFill="1" applyBorder="1" applyAlignment="1" applyProtection="1">
      <alignment horizontal="center" vertical="center" wrapText="1"/>
      <protection locked="0"/>
    </xf>
    <xf numFmtId="0" fontId="61" fillId="7" borderId="57" xfId="0" applyFont="1" applyFill="1" applyBorder="1" applyAlignment="1" applyProtection="1">
      <alignment horizontal="center" vertical="center" wrapText="1"/>
      <protection locked="0"/>
    </xf>
    <xf numFmtId="0" fontId="61" fillId="7" borderId="46" xfId="0" applyFont="1" applyFill="1" applyBorder="1" applyAlignment="1" applyProtection="1">
      <alignment horizontal="center" vertical="center" wrapText="1"/>
      <protection locked="0"/>
    </xf>
    <xf numFmtId="0" fontId="61" fillId="7" borderId="48" xfId="0" applyFont="1" applyFill="1" applyBorder="1" applyAlignment="1" applyProtection="1">
      <alignment horizontal="center" vertical="center" wrapText="1"/>
      <protection locked="0"/>
    </xf>
    <xf numFmtId="0" fontId="55" fillId="0" borderId="71" xfId="0" applyFont="1" applyBorder="1" applyAlignment="1">
      <alignment horizontal="center"/>
    </xf>
    <xf numFmtId="0" fontId="55" fillId="0" borderId="64" xfId="0" applyFont="1" applyBorder="1" applyAlignment="1">
      <alignment horizontal="center"/>
    </xf>
    <xf numFmtId="0" fontId="55" fillId="0" borderId="72" xfId="0" applyFont="1" applyBorder="1" applyAlignment="1">
      <alignment horizontal="center"/>
    </xf>
    <xf numFmtId="0" fontId="61" fillId="0" borderId="59" xfId="0" applyFont="1" applyBorder="1" applyAlignment="1">
      <alignment horizontal="center" vertical="center" wrapText="1"/>
    </xf>
    <xf numFmtId="0" fontId="61" fillId="0" borderId="56" xfId="0" applyFont="1" applyBorder="1" applyAlignment="1">
      <alignment horizontal="center" vertical="center" wrapText="1"/>
    </xf>
    <xf numFmtId="0" fontId="61" fillId="0" borderId="57" xfId="0" applyFont="1" applyBorder="1" applyAlignment="1">
      <alignment horizontal="center" vertical="center" wrapText="1"/>
    </xf>
    <xf numFmtId="0" fontId="0" fillId="7" borderId="44" xfId="0" applyFill="1" applyBorder="1" applyAlignment="1" applyProtection="1">
      <alignment horizontal="center" vertical="center" wrapText="1"/>
      <protection locked="0"/>
    </xf>
    <xf numFmtId="0" fontId="0" fillId="7" borderId="7" xfId="0" applyFill="1" applyBorder="1" applyAlignment="1" applyProtection="1">
      <alignment horizontal="center" vertical="center" wrapText="1"/>
      <protection locked="0"/>
    </xf>
    <xf numFmtId="0" fontId="34" fillId="5" borderId="18" xfId="0" applyFont="1" applyFill="1" applyBorder="1" applyAlignment="1">
      <alignment horizontal="center" vertical="center"/>
    </xf>
    <xf numFmtId="0" fontId="34" fillId="5" borderId="19" xfId="0" applyFont="1" applyFill="1" applyBorder="1" applyAlignment="1">
      <alignment horizontal="center" vertical="center"/>
    </xf>
    <xf numFmtId="0" fontId="70" fillId="6" borderId="36" xfId="0" applyFont="1" applyFill="1" applyBorder="1" applyAlignment="1">
      <alignment horizontal="center" vertical="center" wrapText="1"/>
    </xf>
    <xf numFmtId="0" fontId="70" fillId="6" borderId="49" xfId="0" applyFont="1" applyFill="1" applyBorder="1" applyAlignment="1">
      <alignment horizontal="center" vertical="center" wrapText="1"/>
    </xf>
    <xf numFmtId="0" fontId="70" fillId="6" borderId="37"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19" xfId="0" applyFont="1" applyFill="1" applyBorder="1" applyAlignment="1">
      <alignment horizontal="center" vertical="center" wrapText="1"/>
    </xf>
    <xf numFmtId="0" fontId="38" fillId="4" borderId="20"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0" xfId="0" applyFont="1" applyFill="1" applyAlignment="1">
      <alignment horizontal="center" vertical="center" wrapText="1"/>
    </xf>
    <xf numFmtId="0" fontId="38" fillId="4" borderId="23"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22"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23" xfId="0" applyFont="1" applyFill="1" applyBorder="1" applyAlignment="1">
      <alignment horizontal="center" vertical="center" wrapText="1"/>
    </xf>
    <xf numFmtId="0" fontId="33" fillId="4" borderId="18"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0" fillId="7" borderId="16" xfId="0" applyFill="1" applyBorder="1" applyAlignment="1" applyProtection="1">
      <alignment horizontal="center" vertical="center" wrapText="1"/>
      <protection locked="0"/>
    </xf>
    <xf numFmtId="0" fontId="0" fillId="7" borderId="25" xfId="0" applyFill="1" applyBorder="1" applyAlignment="1" applyProtection="1">
      <alignment horizontal="center" vertical="center" wrapText="1"/>
      <protection locked="0"/>
    </xf>
    <xf numFmtId="0" fontId="0" fillId="7" borderId="47" xfId="0" applyFill="1" applyBorder="1" applyAlignment="1" applyProtection="1">
      <alignment horizontal="center" wrapText="1"/>
      <protection locked="0"/>
    </xf>
    <xf numFmtId="0" fontId="38" fillId="2" borderId="18"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0" xfId="0" applyFont="1" applyFill="1" applyAlignment="1">
      <alignment horizontal="center" vertical="center" wrapText="1"/>
    </xf>
    <xf numFmtId="0" fontId="38" fillId="2" borderId="23"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0" fillId="7" borderId="66" xfId="0" applyFill="1" applyBorder="1" applyAlignment="1" applyProtection="1">
      <alignment horizontal="center" vertical="center" wrapText="1"/>
      <protection locked="0"/>
    </xf>
    <xf numFmtId="0" fontId="0" fillId="7" borderId="67" xfId="0" applyFill="1" applyBorder="1" applyAlignment="1" applyProtection="1">
      <alignment horizontal="center" vertical="center" wrapText="1"/>
      <protection locked="0"/>
    </xf>
    <xf numFmtId="0" fontId="0" fillId="7" borderId="56" xfId="0" applyFill="1" applyBorder="1" applyAlignment="1" applyProtection="1">
      <alignment horizontal="center" wrapText="1"/>
      <protection locked="0"/>
    </xf>
    <xf numFmtId="0" fontId="0" fillId="7" borderId="69" xfId="0" applyFill="1" applyBorder="1" applyAlignment="1" applyProtection="1">
      <alignment horizontal="center" vertical="center" wrapText="1"/>
      <protection locked="0"/>
    </xf>
    <xf numFmtId="0" fontId="0" fillId="7" borderId="26" xfId="0" applyFill="1" applyBorder="1" applyAlignment="1" applyProtection="1">
      <alignment horizontal="center" vertical="center" wrapText="1"/>
      <protection locked="0"/>
    </xf>
    <xf numFmtId="0" fontId="0" fillId="7" borderId="7" xfId="0" applyFill="1" applyBorder="1" applyAlignment="1" applyProtection="1">
      <alignment horizontal="center" wrapText="1"/>
      <protection locked="0"/>
    </xf>
    <xf numFmtId="0" fontId="0" fillId="7" borderId="46" xfId="0" applyFill="1" applyBorder="1" applyAlignment="1" applyProtection="1">
      <alignment horizontal="center" vertical="center" wrapText="1"/>
      <protection locked="0"/>
    </xf>
    <xf numFmtId="0" fontId="0" fillId="7" borderId="47" xfId="0" applyFill="1" applyBorder="1" applyAlignment="1" applyProtection="1">
      <alignment horizontal="center" vertical="center" wrapText="1"/>
      <protection locked="0"/>
    </xf>
    <xf numFmtId="0" fontId="0" fillId="7" borderId="56" xfId="0" applyFill="1" applyBorder="1" applyAlignment="1" applyProtection="1">
      <alignment horizontal="center" vertical="center" wrapText="1"/>
      <protection locked="0"/>
    </xf>
    <xf numFmtId="0" fontId="0" fillId="7" borderId="59" xfId="0" applyFill="1" applyBorder="1" applyAlignment="1" applyProtection="1">
      <alignment horizontal="center" vertical="center" wrapText="1"/>
      <protection locked="0"/>
    </xf>
    <xf numFmtId="0" fontId="0" fillId="7" borderId="62" xfId="0" applyFill="1" applyBorder="1" applyAlignment="1" applyProtection="1">
      <alignment horizontal="center" wrapText="1"/>
      <protection locked="0"/>
    </xf>
    <xf numFmtId="0" fontId="0" fillId="7" borderId="53" xfId="0" applyFill="1" applyBorder="1" applyAlignment="1" applyProtection="1">
      <alignment horizontal="center" wrapText="1"/>
      <protection locked="0"/>
    </xf>
    <xf numFmtId="0" fontId="0" fillId="7" borderId="55" xfId="0" applyFill="1" applyBorder="1" applyAlignment="1" applyProtection="1">
      <alignment horizontal="center" wrapText="1"/>
      <protection locked="0"/>
    </xf>
    <xf numFmtId="0" fontId="0" fillId="7" borderId="8" xfId="0" applyFill="1" applyBorder="1" applyAlignment="1" applyProtection="1">
      <alignment horizontal="center" wrapText="1"/>
      <protection locked="0"/>
    </xf>
    <xf numFmtId="0" fontId="0" fillId="7" borderId="9" xfId="0" applyFill="1" applyBorder="1" applyAlignment="1" applyProtection="1">
      <alignment horizontal="center" wrapText="1"/>
      <protection locked="0"/>
    </xf>
    <xf numFmtId="0" fontId="0" fillId="7" borderId="10" xfId="0" applyFill="1" applyBorder="1" applyAlignment="1" applyProtection="1">
      <alignment horizontal="center" wrapText="1"/>
      <protection locked="0"/>
    </xf>
    <xf numFmtId="0" fontId="0" fillId="7" borderId="11" xfId="0" applyFill="1" applyBorder="1" applyAlignment="1" applyProtection="1">
      <alignment horizontal="center" vertical="center" wrapText="1"/>
      <protection locked="0"/>
    </xf>
    <xf numFmtId="0" fontId="0" fillId="7" borderId="64" xfId="0" applyFill="1" applyBorder="1" applyAlignment="1" applyProtection="1">
      <alignment horizontal="center" vertical="center" wrapText="1"/>
      <protection locked="0"/>
    </xf>
    <xf numFmtId="0" fontId="0" fillId="7" borderId="60" xfId="0" applyFill="1" applyBorder="1" applyAlignment="1" applyProtection="1">
      <alignment horizontal="center" wrapText="1"/>
      <protection locked="0"/>
    </xf>
    <xf numFmtId="0" fontId="0" fillId="7" borderId="27" xfId="0" applyFill="1" applyBorder="1" applyAlignment="1" applyProtection="1">
      <alignment horizontal="center" wrapText="1"/>
      <protection locked="0"/>
    </xf>
    <xf numFmtId="0" fontId="0" fillId="7" borderId="58" xfId="0" applyFill="1" applyBorder="1" applyAlignment="1" applyProtection="1">
      <alignment horizontal="center" wrapText="1"/>
      <protection locked="0"/>
    </xf>
    <xf numFmtId="0" fontId="38" fillId="7" borderId="18" xfId="0" applyFont="1" applyFill="1" applyBorder="1" applyAlignment="1" applyProtection="1">
      <alignment horizontal="center" vertical="center" wrapText="1"/>
      <protection locked="0"/>
    </xf>
    <xf numFmtId="0" fontId="38" fillId="7" borderId="19" xfId="0" applyFont="1" applyFill="1" applyBorder="1" applyAlignment="1" applyProtection="1">
      <alignment horizontal="center" vertical="center" wrapText="1"/>
      <protection locked="0"/>
    </xf>
    <xf numFmtId="0" fontId="38" fillId="7" borderId="20" xfId="0" applyFont="1" applyFill="1" applyBorder="1" applyAlignment="1" applyProtection="1">
      <alignment horizontal="center" vertical="center" wrapText="1"/>
      <protection locked="0"/>
    </xf>
    <xf numFmtId="0" fontId="38" fillId="7" borderId="5" xfId="0" applyFont="1" applyFill="1" applyBorder="1" applyAlignment="1" applyProtection="1">
      <alignment horizontal="center" vertical="center" wrapText="1"/>
      <protection locked="0"/>
    </xf>
    <xf numFmtId="0" fontId="38" fillId="7" borderId="0" xfId="0" applyFont="1" applyFill="1" applyAlignment="1" applyProtection="1">
      <alignment horizontal="center" vertical="center" wrapText="1"/>
      <protection locked="0"/>
    </xf>
    <xf numFmtId="0" fontId="38" fillId="7" borderId="23" xfId="0" applyFont="1" applyFill="1" applyBorder="1" applyAlignment="1" applyProtection="1">
      <alignment horizontal="center" vertical="center" wrapText="1"/>
      <protection locked="0"/>
    </xf>
    <xf numFmtId="0" fontId="38" fillId="7" borderId="21" xfId="0" applyFont="1" applyFill="1" applyBorder="1" applyAlignment="1" applyProtection="1">
      <alignment horizontal="center" vertical="center" wrapText="1"/>
      <protection locked="0"/>
    </xf>
    <xf numFmtId="0" fontId="38" fillId="7" borderId="6" xfId="0" applyFont="1" applyFill="1" applyBorder="1" applyAlignment="1" applyProtection="1">
      <alignment horizontal="center" vertical="center" wrapText="1"/>
      <protection locked="0"/>
    </xf>
    <xf numFmtId="0" fontId="38" fillId="7" borderId="22" xfId="0" applyFont="1" applyFill="1" applyBorder="1" applyAlignment="1" applyProtection="1">
      <alignment horizontal="center" vertical="center" wrapText="1"/>
      <protection locked="0"/>
    </xf>
    <xf numFmtId="0" fontId="0" fillId="7" borderId="57" xfId="0" applyFill="1" applyBorder="1" applyAlignment="1" applyProtection="1">
      <alignment horizontal="center" vertical="center" wrapText="1"/>
      <protection locked="0"/>
    </xf>
    <xf numFmtId="0" fontId="0" fillId="7" borderId="71" xfId="0" applyFill="1" applyBorder="1" applyAlignment="1" applyProtection="1">
      <alignment horizontal="center" vertical="center" wrapText="1"/>
      <protection locked="0"/>
    </xf>
    <xf numFmtId="0" fontId="0" fillId="7" borderId="72" xfId="0" applyFill="1" applyBorder="1" applyAlignment="1" applyProtection="1">
      <alignment horizontal="center" vertical="center" wrapText="1"/>
      <protection locked="0"/>
    </xf>
    <xf numFmtId="0" fontId="0" fillId="7" borderId="65" xfId="0" applyFill="1" applyBorder="1" applyAlignment="1" applyProtection="1">
      <alignment horizontal="center" vertical="center" wrapText="1"/>
      <protection locked="0"/>
    </xf>
    <xf numFmtId="0" fontId="0" fillId="7" borderId="48" xfId="0" applyFill="1" applyBorder="1" applyAlignment="1" applyProtection="1">
      <alignment horizontal="center" vertical="center" wrapText="1"/>
      <protection locked="0"/>
    </xf>
    <xf numFmtId="0" fontId="0" fillId="7" borderId="66" xfId="0" applyFill="1" applyBorder="1" applyAlignment="1" applyProtection="1">
      <alignment horizontal="center" wrapText="1"/>
      <protection locked="0"/>
    </xf>
    <xf numFmtId="0" fontId="0" fillId="7" borderId="67" xfId="0" applyFill="1" applyBorder="1" applyAlignment="1" applyProtection="1">
      <alignment horizontal="center" wrapText="1"/>
      <protection locked="0"/>
    </xf>
    <xf numFmtId="0" fontId="0" fillId="7" borderId="69" xfId="0" applyFill="1" applyBorder="1" applyAlignment="1" applyProtection="1">
      <alignment horizontal="center" wrapText="1"/>
      <protection locked="0"/>
    </xf>
    <xf numFmtId="0" fontId="0" fillId="7" borderId="26" xfId="0" applyFill="1" applyBorder="1" applyAlignment="1" applyProtection="1">
      <alignment horizontal="center" wrapText="1"/>
      <protection locked="0"/>
    </xf>
    <xf numFmtId="0" fontId="0" fillId="7" borderId="46" xfId="0" applyFill="1" applyBorder="1" applyAlignment="1" applyProtection="1">
      <alignment horizontal="center" wrapText="1"/>
      <protection locked="0"/>
    </xf>
    <xf numFmtId="0" fontId="59" fillId="7" borderId="18" xfId="0" applyFont="1" applyFill="1" applyBorder="1" applyAlignment="1" applyProtection="1">
      <alignment horizontal="center" vertical="top"/>
      <protection locked="0"/>
    </xf>
    <xf numFmtId="0" fontId="59" fillId="7" borderId="19" xfId="0" applyFont="1" applyFill="1" applyBorder="1" applyAlignment="1" applyProtection="1">
      <alignment horizontal="center" vertical="top"/>
      <protection locked="0"/>
    </xf>
    <xf numFmtId="0" fontId="59" fillId="7" borderId="20" xfId="0" applyFont="1" applyFill="1" applyBorder="1" applyAlignment="1" applyProtection="1">
      <alignment horizontal="center" vertical="top"/>
      <protection locked="0"/>
    </xf>
    <xf numFmtId="0" fontId="59" fillId="7" borderId="5" xfId="0" applyFont="1" applyFill="1" applyBorder="1" applyAlignment="1" applyProtection="1">
      <alignment horizontal="center" vertical="top"/>
      <protection locked="0"/>
    </xf>
    <xf numFmtId="0" fontId="59" fillId="7" borderId="0" xfId="0" applyFont="1" applyFill="1" applyAlignment="1" applyProtection="1">
      <alignment horizontal="center" vertical="top"/>
      <protection locked="0"/>
    </xf>
    <xf numFmtId="0" fontId="59" fillId="7" borderId="23" xfId="0" applyFont="1" applyFill="1" applyBorder="1" applyAlignment="1" applyProtection="1">
      <alignment horizontal="center" vertical="top"/>
      <protection locked="0"/>
    </xf>
    <xf numFmtId="0" fontId="59" fillId="7" borderId="21" xfId="0" applyFont="1" applyFill="1" applyBorder="1" applyAlignment="1" applyProtection="1">
      <alignment horizontal="center" vertical="top"/>
      <protection locked="0"/>
    </xf>
    <xf numFmtId="0" fontId="59" fillId="7" borderId="6" xfId="0" applyFont="1" applyFill="1" applyBorder="1" applyAlignment="1" applyProtection="1">
      <alignment horizontal="center" vertical="top"/>
      <protection locked="0"/>
    </xf>
    <xf numFmtId="0" fontId="59" fillId="7" borderId="22" xfId="0" applyFont="1" applyFill="1" applyBorder="1" applyAlignment="1" applyProtection="1">
      <alignment horizontal="center" vertical="top"/>
      <protection locked="0"/>
    </xf>
    <xf numFmtId="14" fontId="53" fillId="7" borderId="8" xfId="0" applyNumberFormat="1" applyFont="1" applyFill="1" applyBorder="1" applyAlignment="1" applyProtection="1">
      <alignment horizontal="center"/>
      <protection locked="0"/>
    </xf>
    <xf numFmtId="14" fontId="53" fillId="7" borderId="9" xfId="0" applyNumberFormat="1" applyFont="1" applyFill="1" applyBorder="1" applyAlignment="1" applyProtection="1">
      <alignment horizontal="center"/>
      <protection locked="0"/>
    </xf>
    <xf numFmtId="14" fontId="53" fillId="7" borderId="10" xfId="0" applyNumberFormat="1" applyFont="1" applyFill="1" applyBorder="1" applyAlignment="1" applyProtection="1">
      <alignment horizontal="center"/>
      <protection locked="0"/>
    </xf>
    <xf numFmtId="0" fontId="0" fillId="2" borderId="6" xfId="0" applyFill="1" applyBorder="1"/>
    <xf numFmtId="0" fontId="0" fillId="7" borderId="59" xfId="0" applyFill="1" applyBorder="1" applyAlignment="1" applyProtection="1">
      <alignment horizontal="center" wrapText="1"/>
      <protection locked="0"/>
    </xf>
    <xf numFmtId="0" fontId="0" fillId="7" borderId="44" xfId="0" applyFill="1" applyBorder="1" applyAlignment="1" applyProtection="1">
      <alignment horizontal="center" wrapText="1"/>
      <protection locked="0"/>
    </xf>
    <xf numFmtId="0" fontId="0" fillId="7" borderId="11" xfId="0" applyFill="1" applyBorder="1" applyAlignment="1" applyProtection="1">
      <alignment horizontal="center" wrapText="1"/>
      <protection locked="0"/>
    </xf>
    <xf numFmtId="0" fontId="0" fillId="7" borderId="64" xfId="0" applyFill="1" applyBorder="1" applyAlignment="1" applyProtection="1">
      <alignment horizontal="center" wrapText="1"/>
      <protection locked="0"/>
    </xf>
    <xf numFmtId="0" fontId="27" fillId="4" borderId="2" xfId="0" applyFont="1" applyFill="1" applyBorder="1" applyAlignment="1">
      <alignment horizontal="left" wrapText="1"/>
    </xf>
    <xf numFmtId="0" fontId="27" fillId="4" borderId="3" xfId="0" applyFont="1" applyFill="1" applyBorder="1" applyAlignment="1">
      <alignment horizontal="left" wrapText="1"/>
    </xf>
    <xf numFmtId="0" fontId="27" fillId="4" borderId="4" xfId="0" applyFont="1" applyFill="1" applyBorder="1" applyAlignment="1">
      <alignment horizontal="left" wrapText="1"/>
    </xf>
    <xf numFmtId="0" fontId="55" fillId="0" borderId="0" xfId="0" applyFont="1" applyAlignment="1">
      <alignment horizontal="left" shrinkToFit="1"/>
    </xf>
    <xf numFmtId="0" fontId="39" fillId="7" borderId="18" xfId="0" applyFont="1" applyFill="1" applyBorder="1" applyAlignment="1" applyProtection="1">
      <alignment horizontal="center" vertical="top" wrapText="1"/>
      <protection locked="0"/>
    </xf>
    <xf numFmtId="0" fontId="39" fillId="7" borderId="19" xfId="0" applyFont="1" applyFill="1" applyBorder="1" applyAlignment="1" applyProtection="1">
      <alignment horizontal="center" vertical="top" wrapText="1"/>
      <protection locked="0"/>
    </xf>
    <xf numFmtId="0" fontId="39" fillId="7" borderId="5" xfId="0" applyFont="1" applyFill="1" applyBorder="1" applyAlignment="1" applyProtection="1">
      <alignment horizontal="center" vertical="top" wrapText="1"/>
      <protection locked="0"/>
    </xf>
    <xf numFmtId="0" fontId="39" fillId="7" borderId="0" xfId="0" applyFont="1" applyFill="1" applyAlignment="1" applyProtection="1">
      <alignment horizontal="center" vertical="top" wrapText="1"/>
      <protection locked="0"/>
    </xf>
    <xf numFmtId="0" fontId="39" fillId="7" borderId="21" xfId="0" applyFont="1" applyFill="1" applyBorder="1" applyAlignment="1" applyProtection="1">
      <alignment horizontal="center" vertical="top" wrapText="1"/>
      <protection locked="0"/>
    </xf>
    <xf numFmtId="0" fontId="39" fillId="7" borderId="6" xfId="0" applyFont="1" applyFill="1" applyBorder="1" applyAlignment="1" applyProtection="1">
      <alignment horizontal="center" vertical="top" wrapText="1"/>
      <protection locked="0"/>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35" fillId="7" borderId="8" xfId="0" applyFont="1" applyFill="1" applyBorder="1" applyAlignment="1">
      <alignment horizontal="left" wrapText="1"/>
    </xf>
    <xf numFmtId="0" fontId="35" fillId="7" borderId="9" xfId="0" applyFont="1" applyFill="1" applyBorder="1" applyAlignment="1">
      <alignment horizontal="left" wrapText="1"/>
    </xf>
    <xf numFmtId="0" fontId="35" fillId="7" borderId="10" xfId="0" applyFont="1" applyFill="1" applyBorder="1" applyAlignment="1">
      <alignment horizontal="left" wrapText="1"/>
    </xf>
    <xf numFmtId="0" fontId="35" fillId="2" borderId="0" xfId="0" applyFont="1" applyFill="1" applyAlignment="1">
      <alignment horizontal="right"/>
    </xf>
    <xf numFmtId="0" fontId="35" fillId="2" borderId="8" xfId="0" applyFont="1" applyFill="1" applyBorder="1" applyAlignment="1">
      <alignment horizontal="center"/>
    </xf>
    <xf numFmtId="0" fontId="35" fillId="2" borderId="9" xfId="0" applyFont="1" applyFill="1" applyBorder="1" applyAlignment="1">
      <alignment horizontal="center"/>
    </xf>
    <xf numFmtId="0" fontId="35" fillId="2" borderId="29" xfId="0" applyFont="1" applyFill="1" applyBorder="1" applyAlignment="1">
      <alignment horizontal="center"/>
    </xf>
    <xf numFmtId="0" fontId="35" fillId="2" borderId="24" xfId="0" applyFont="1" applyFill="1" applyBorder="1" applyAlignment="1">
      <alignment horizontal="right"/>
    </xf>
    <xf numFmtId="0" fontId="35" fillId="2" borderId="0" xfId="0" applyFont="1" applyFill="1" applyAlignment="1">
      <alignment horizontal="left" vertical="top" wrapText="1"/>
    </xf>
    <xf numFmtId="0" fontId="35" fillId="2" borderId="23" xfId="0" applyFont="1" applyFill="1" applyBorder="1" applyAlignment="1">
      <alignment horizontal="left" vertical="top" wrapText="1"/>
    </xf>
    <xf numFmtId="0" fontId="0" fillId="7" borderId="5" xfId="0" applyFill="1" applyBorder="1" applyAlignment="1">
      <alignment horizontal="left" vertical="top"/>
    </xf>
    <xf numFmtId="0" fontId="0" fillId="7" borderId="0" xfId="0" applyFill="1" applyAlignment="1">
      <alignment horizontal="left" vertical="top"/>
    </xf>
    <xf numFmtId="0" fontId="0" fillId="7" borderId="23" xfId="0" applyFill="1" applyBorder="1" applyAlignment="1">
      <alignment horizontal="left" vertical="top"/>
    </xf>
    <xf numFmtId="0" fontId="0" fillId="7" borderId="21" xfId="0" applyFill="1" applyBorder="1" applyAlignment="1">
      <alignment horizontal="left" vertical="top"/>
    </xf>
    <xf numFmtId="0" fontId="0" fillId="7" borderId="6" xfId="0" applyFill="1" applyBorder="1" applyAlignment="1">
      <alignment horizontal="left" vertical="top"/>
    </xf>
    <xf numFmtId="0" fontId="0" fillId="7" borderId="22" xfId="0" applyFill="1" applyBorder="1" applyAlignment="1">
      <alignment horizontal="left" vertical="top"/>
    </xf>
    <xf numFmtId="0" fontId="35" fillId="7" borderId="5" xfId="0" applyFont="1" applyFill="1" applyBorder="1" applyAlignment="1">
      <alignment horizontal="left" vertical="top"/>
    </xf>
    <xf numFmtId="0" fontId="35" fillId="7" borderId="0" xfId="0" applyFont="1" applyFill="1" applyAlignment="1">
      <alignment horizontal="left" vertical="top"/>
    </xf>
    <xf numFmtId="0" fontId="35" fillId="7" borderId="23" xfId="0" applyFont="1" applyFill="1" applyBorder="1" applyAlignment="1">
      <alignment horizontal="left" vertical="top"/>
    </xf>
    <xf numFmtId="0" fontId="35" fillId="7" borderId="32" xfId="0" applyFont="1" applyFill="1" applyBorder="1" applyAlignment="1">
      <alignment horizontal="left" vertical="top"/>
    </xf>
    <xf numFmtId="0" fontId="35" fillId="7" borderId="15" xfId="0" applyFont="1" applyFill="1" applyBorder="1" applyAlignment="1">
      <alignment horizontal="left" vertical="top"/>
    </xf>
    <xf numFmtId="0" fontId="35" fillId="7" borderId="33" xfId="0" applyFont="1" applyFill="1" applyBorder="1" applyAlignment="1">
      <alignment horizontal="left" vertical="top"/>
    </xf>
    <xf numFmtId="0" fontId="35" fillId="2" borderId="8" xfId="0" applyFont="1" applyFill="1" applyBorder="1" applyAlignment="1">
      <alignment horizontal="left"/>
    </xf>
    <xf numFmtId="0" fontId="35" fillId="2" borderId="9" xfId="0" applyFont="1" applyFill="1" applyBorder="1" applyAlignment="1">
      <alignment horizontal="left"/>
    </xf>
    <xf numFmtId="0" fontId="35" fillId="2" borderId="10" xfId="0" applyFont="1" applyFill="1" applyBorder="1" applyAlignment="1">
      <alignment horizontal="left"/>
    </xf>
    <xf numFmtId="0" fontId="35" fillId="7" borderId="8" xfId="0" applyFont="1" applyFill="1" applyBorder="1" applyAlignment="1">
      <alignment horizontal="left" vertical="top"/>
    </xf>
    <xf numFmtId="0" fontId="35" fillId="7" borderId="9" xfId="0" applyFont="1" applyFill="1" applyBorder="1" applyAlignment="1">
      <alignment horizontal="left" vertical="top"/>
    </xf>
    <xf numFmtId="0" fontId="35" fillId="7" borderId="10" xfId="0" applyFont="1" applyFill="1" applyBorder="1" applyAlignment="1">
      <alignment horizontal="left" vertical="top"/>
    </xf>
    <xf numFmtId="0" fontId="35" fillId="2" borderId="11" xfId="0" applyFont="1" applyFill="1" applyBorder="1" applyAlignment="1">
      <alignment horizontal="right"/>
    </xf>
    <xf numFmtId="0" fontId="35" fillId="7" borderId="8" xfId="0" applyFont="1" applyFill="1" applyBorder="1" applyAlignment="1">
      <alignment horizontal="center"/>
    </xf>
    <xf numFmtId="0" fontId="35" fillId="7" borderId="10" xfId="0" applyFont="1" applyFill="1" applyBorder="1" applyAlignment="1">
      <alignment horizontal="center"/>
    </xf>
    <xf numFmtId="49" fontId="35" fillId="2" borderId="7" xfId="0" applyNumberFormat="1" applyFont="1" applyFill="1" applyBorder="1" applyAlignment="1">
      <alignment horizontal="center"/>
    </xf>
    <xf numFmtId="0" fontId="35" fillId="2" borderId="7" xfId="0" applyFont="1" applyFill="1" applyBorder="1" applyAlignment="1">
      <alignment horizontal="center"/>
    </xf>
    <xf numFmtId="0" fontId="35" fillId="2" borderId="6" xfId="0" applyFont="1" applyFill="1" applyBorder="1" applyAlignment="1">
      <alignment horizontal="center"/>
    </xf>
    <xf numFmtId="0" fontId="38" fillId="4" borderId="2" xfId="0" applyFont="1" applyFill="1" applyBorder="1" applyAlignment="1">
      <alignment horizontal="left" vertical="top" wrapText="1"/>
    </xf>
    <xf numFmtId="0" fontId="38" fillId="4" borderId="3" xfId="0" applyFont="1" applyFill="1" applyBorder="1" applyAlignment="1">
      <alignment horizontal="left" vertical="top" wrapText="1"/>
    </xf>
    <xf numFmtId="0" fontId="38" fillId="4" borderId="4" xfId="0" applyFont="1" applyFill="1" applyBorder="1" applyAlignment="1">
      <alignment horizontal="left" vertical="top" wrapText="1"/>
    </xf>
    <xf numFmtId="0" fontId="35" fillId="2" borderId="60" xfId="0" applyFont="1" applyFill="1" applyBorder="1" applyAlignment="1">
      <alignment horizontal="center"/>
    </xf>
    <xf numFmtId="0" fontId="35" fillId="2" borderId="27" xfId="0" applyFont="1" applyFill="1" applyBorder="1" applyAlignment="1">
      <alignment horizontal="center"/>
    </xf>
    <xf numFmtId="0" fontId="35" fillId="2" borderId="58" xfId="0" applyFont="1" applyFill="1" applyBorder="1" applyAlignment="1">
      <alignment horizontal="center"/>
    </xf>
    <xf numFmtId="0" fontId="32" fillId="2" borderId="8" xfId="0" applyFont="1" applyFill="1" applyBorder="1" applyAlignment="1">
      <alignment horizontal="left"/>
    </xf>
    <xf numFmtId="0" fontId="32" fillId="2" borderId="9" xfId="0" applyFont="1" applyFill="1" applyBorder="1" applyAlignment="1">
      <alignment horizontal="left"/>
    </xf>
    <xf numFmtId="0" fontId="32" fillId="2" borderId="10" xfId="0" applyFont="1" applyFill="1" applyBorder="1" applyAlignment="1">
      <alignment horizontal="left"/>
    </xf>
    <xf numFmtId="0" fontId="35" fillId="7" borderId="8" xfId="0" applyFont="1" applyFill="1" applyBorder="1" applyAlignment="1">
      <alignment horizontal="left"/>
    </xf>
    <xf numFmtId="0" fontId="35" fillId="7" borderId="9" xfId="0" applyFont="1" applyFill="1" applyBorder="1" applyAlignment="1">
      <alignment horizontal="left"/>
    </xf>
    <xf numFmtId="0" fontId="35" fillId="7" borderId="10" xfId="0" applyFont="1" applyFill="1" applyBorder="1" applyAlignment="1">
      <alignment horizontal="left"/>
    </xf>
    <xf numFmtId="0" fontId="35" fillId="2" borderId="62" xfId="0" applyFont="1" applyFill="1" applyBorder="1" applyAlignment="1">
      <alignment horizontal="left"/>
    </xf>
    <xf numFmtId="0" fontId="35" fillId="2" borderId="53" xfId="0" applyFont="1" applyFill="1" applyBorder="1" applyAlignment="1">
      <alignment horizontal="left"/>
    </xf>
    <xf numFmtId="0" fontId="35" fillId="2" borderId="51" xfId="0" applyFont="1" applyFill="1" applyBorder="1" applyAlignment="1">
      <alignment horizontal="left"/>
    </xf>
    <xf numFmtId="1" fontId="32" fillId="2" borderId="8" xfId="0" applyNumberFormat="1" applyFont="1" applyFill="1" applyBorder="1" applyAlignment="1">
      <alignment horizontal="left"/>
    </xf>
    <xf numFmtId="1" fontId="32" fillId="2" borderId="9" xfId="0" applyNumberFormat="1" applyFont="1" applyFill="1" applyBorder="1" applyAlignment="1">
      <alignment horizontal="left"/>
    </xf>
    <xf numFmtId="1" fontId="32" fillId="2" borderId="29" xfId="0" applyNumberFormat="1" applyFont="1" applyFill="1" applyBorder="1" applyAlignment="1">
      <alignment horizontal="left"/>
    </xf>
    <xf numFmtId="0" fontId="35" fillId="2" borderId="29" xfId="0" applyFont="1" applyFill="1" applyBorder="1" applyAlignment="1">
      <alignment horizontal="left"/>
    </xf>
    <xf numFmtId="3" fontId="35" fillId="2" borderId="8" xfId="0" applyNumberFormat="1" applyFont="1" applyFill="1" applyBorder="1" applyAlignment="1">
      <alignment horizontal="left"/>
    </xf>
    <xf numFmtId="49" fontId="35" fillId="2" borderId="8" xfId="0" applyNumberFormat="1" applyFont="1" applyFill="1" applyBorder="1" applyAlignment="1">
      <alignment horizontal="left"/>
    </xf>
    <xf numFmtId="49" fontId="35" fillId="2" borderId="28" xfId="0" applyNumberFormat="1" applyFont="1" applyFill="1" applyBorder="1" applyAlignment="1">
      <alignment horizontal="left" vertical="top"/>
    </xf>
    <xf numFmtId="0" fontId="35" fillId="2" borderId="9" xfId="0" applyFont="1" applyFill="1" applyBorder="1" applyAlignment="1">
      <alignment horizontal="left" vertical="top"/>
    </xf>
    <xf numFmtId="0" fontId="35" fillId="2" borderId="29" xfId="0" applyFont="1" applyFill="1" applyBorder="1" applyAlignment="1">
      <alignment horizontal="left" vertical="top"/>
    </xf>
    <xf numFmtId="1" fontId="35" fillId="2" borderId="28" xfId="0" applyNumberFormat="1" applyFont="1" applyFill="1" applyBorder="1" applyAlignment="1">
      <alignment horizontal="center" vertical="top"/>
    </xf>
    <xf numFmtId="0" fontId="35" fillId="2" borderId="9" xfId="0" applyFont="1" applyFill="1" applyBorder="1" applyAlignment="1">
      <alignment horizontal="center" vertical="top"/>
    </xf>
    <xf numFmtId="0" fontId="35" fillId="2" borderId="10" xfId="0" applyFont="1" applyFill="1" applyBorder="1" applyAlignment="1">
      <alignment horizontal="center" vertical="top"/>
    </xf>
    <xf numFmtId="1" fontId="35" fillId="2" borderId="8" xfId="0" applyNumberFormat="1" applyFont="1" applyFill="1" applyBorder="1" applyAlignment="1">
      <alignment horizontal="center" vertical="top"/>
    </xf>
    <xf numFmtId="0" fontId="35" fillId="2" borderId="29" xfId="0" applyFont="1" applyFill="1" applyBorder="1" applyAlignment="1">
      <alignment horizontal="center" vertical="top"/>
    </xf>
    <xf numFmtId="14" fontId="35" fillId="7" borderId="8" xfId="0" applyNumberFormat="1" applyFont="1" applyFill="1" applyBorder="1" applyAlignment="1">
      <alignment horizontal="left"/>
    </xf>
    <xf numFmtId="0" fontId="38" fillId="7" borderId="8" xfId="0" applyFont="1" applyFill="1" applyBorder="1" applyAlignment="1">
      <alignment horizontal="left"/>
    </xf>
    <xf numFmtId="0" fontId="38" fillId="7" borderId="9" xfId="0" applyFont="1" applyFill="1" applyBorder="1" applyAlignment="1">
      <alignment horizontal="left"/>
    </xf>
    <xf numFmtId="0" fontId="38" fillId="7" borderId="29" xfId="0" applyFont="1" applyFill="1" applyBorder="1" applyAlignment="1">
      <alignment horizontal="left"/>
    </xf>
    <xf numFmtId="0" fontId="43" fillId="7" borderId="17" xfId="0" applyFont="1" applyFill="1" applyBorder="1" applyAlignment="1">
      <alignment horizontal="left" vertical="top"/>
    </xf>
    <xf numFmtId="0" fontId="43" fillId="7" borderId="12" xfId="0" applyFont="1" applyFill="1" applyBorder="1" applyAlignment="1">
      <alignment horizontal="left" vertical="top"/>
    </xf>
    <xf numFmtId="0" fontId="43" fillId="7" borderId="35" xfId="0" applyFont="1" applyFill="1" applyBorder="1" applyAlignment="1">
      <alignment horizontal="left" vertical="top"/>
    </xf>
    <xf numFmtId="0" fontId="43" fillId="7" borderId="24" xfId="0" applyFont="1" applyFill="1" applyBorder="1" applyAlignment="1">
      <alignment horizontal="left" vertical="top"/>
    </xf>
    <xf numFmtId="0" fontId="43" fillId="7" borderId="0" xfId="0" applyFont="1" applyFill="1" applyAlignment="1">
      <alignment horizontal="left" vertical="top"/>
    </xf>
    <xf numFmtId="0" fontId="43" fillId="7" borderId="23" xfId="0" applyFont="1" applyFill="1" applyBorder="1" applyAlignment="1">
      <alignment horizontal="left" vertical="top"/>
    </xf>
    <xf numFmtId="0" fontId="43" fillId="7" borderId="63" xfId="0" applyFont="1" applyFill="1" applyBorder="1" applyAlignment="1">
      <alignment horizontal="left" vertical="top"/>
    </xf>
    <xf numFmtId="0" fontId="43" fillId="7" borderId="6" xfId="0" applyFont="1" applyFill="1" applyBorder="1" applyAlignment="1">
      <alignment horizontal="left" vertical="top"/>
    </xf>
    <xf numFmtId="0" fontId="43" fillId="7" borderId="22" xfId="0" applyFont="1" applyFill="1" applyBorder="1" applyAlignment="1">
      <alignment horizontal="left" vertical="top"/>
    </xf>
    <xf numFmtId="3" fontId="24" fillId="2" borderId="8" xfId="0" applyNumberFormat="1" applyFont="1" applyFill="1" applyBorder="1" applyAlignment="1">
      <alignment horizontal="center"/>
    </xf>
    <xf numFmtId="3" fontId="24" fillId="2" borderId="10" xfId="0" applyNumberFormat="1" applyFont="1" applyFill="1" applyBorder="1" applyAlignment="1">
      <alignment horizontal="center"/>
    </xf>
    <xf numFmtId="49" fontId="24" fillId="2" borderId="0" xfId="0" applyNumberFormat="1" applyFont="1" applyFill="1" applyAlignment="1">
      <alignment horizontal="right" vertical="center"/>
    </xf>
    <xf numFmtId="0" fontId="0" fillId="2" borderId="0" xfId="0" applyFill="1" applyAlignment="1">
      <alignment horizontal="right"/>
    </xf>
    <xf numFmtId="0" fontId="0" fillId="2" borderId="24" xfId="0" applyFill="1" applyBorder="1" applyAlignment="1">
      <alignment horizontal="center"/>
    </xf>
    <xf numFmtId="0" fontId="0" fillId="2" borderId="11" xfId="0" applyFill="1" applyBorder="1" applyAlignment="1">
      <alignment horizontal="center"/>
    </xf>
    <xf numFmtId="9" fontId="24" fillId="2" borderId="28" xfId="0" applyNumberFormat="1" applyFont="1" applyFill="1" applyBorder="1" applyAlignment="1">
      <alignment horizontal="right"/>
    </xf>
    <xf numFmtId="9" fontId="24" fillId="2" borderId="29" xfId="0" applyNumberFormat="1" applyFont="1" applyFill="1" applyBorder="1" applyAlignment="1">
      <alignment horizontal="right"/>
    </xf>
    <xf numFmtId="9" fontId="24" fillId="2" borderId="30" xfId="0" applyNumberFormat="1" applyFont="1" applyFill="1" applyBorder="1" applyAlignment="1">
      <alignment horizontal="right"/>
    </xf>
    <xf numFmtId="9" fontId="24" fillId="2" borderId="31" xfId="0" applyNumberFormat="1" applyFont="1" applyFill="1" applyBorder="1" applyAlignment="1">
      <alignment horizontal="right"/>
    </xf>
    <xf numFmtId="167" fontId="24" fillId="10" borderId="5" xfId="0" applyNumberFormat="1" applyFont="1" applyFill="1" applyBorder="1" applyAlignment="1">
      <alignment horizontal="center"/>
    </xf>
    <xf numFmtId="167" fontId="24" fillId="10" borderId="23" xfId="0" applyNumberFormat="1" applyFont="1" applyFill="1" applyBorder="1" applyAlignment="1">
      <alignment horizontal="center"/>
    </xf>
    <xf numFmtId="0" fontId="24" fillId="10" borderId="46" xfId="0" applyFont="1" applyFill="1" applyBorder="1" applyAlignment="1">
      <alignment horizontal="right"/>
    </xf>
    <xf numFmtId="0" fontId="24" fillId="10" borderId="48" xfId="0" applyFont="1" applyFill="1" applyBorder="1" applyAlignment="1">
      <alignment horizontal="right"/>
    </xf>
    <xf numFmtId="0" fontId="44" fillId="9" borderId="54" xfId="0" applyFont="1" applyFill="1" applyBorder="1" applyAlignment="1">
      <alignment horizontal="center" vertical="center" wrapText="1"/>
    </xf>
    <xf numFmtId="0" fontId="44" fillId="9" borderId="52" xfId="0" applyFont="1" applyFill="1" applyBorder="1" applyAlignment="1">
      <alignment horizontal="center" vertical="center" wrapText="1"/>
    </xf>
    <xf numFmtId="9" fontId="24" fillId="2" borderId="61" xfId="0" applyNumberFormat="1" applyFont="1" applyFill="1" applyBorder="1" applyAlignment="1">
      <alignment horizontal="right"/>
    </xf>
    <xf numFmtId="9" fontId="24" fillId="2" borderId="43" xfId="0" applyNumberFormat="1" applyFont="1" applyFill="1" applyBorder="1" applyAlignment="1">
      <alignment horizontal="right"/>
    </xf>
    <xf numFmtId="9" fontId="24" fillId="2" borderId="61" xfId="0" applyNumberFormat="1" applyFont="1" applyFill="1" applyBorder="1" applyAlignment="1">
      <alignment horizontal="center"/>
    </xf>
    <xf numFmtId="9" fontId="24" fillId="2" borderId="43" xfId="0" applyNumberFormat="1" applyFont="1" applyFill="1" applyBorder="1" applyAlignment="1">
      <alignment horizontal="center"/>
    </xf>
    <xf numFmtId="1" fontId="0" fillId="2" borderId="8" xfId="0" applyNumberFormat="1" applyFill="1" applyBorder="1" applyAlignment="1">
      <alignment horizontal="center"/>
    </xf>
    <xf numFmtId="1" fontId="0" fillId="2" borderId="29" xfId="0" applyNumberFormat="1" applyFill="1" applyBorder="1" applyAlignment="1">
      <alignment horizontal="center"/>
    </xf>
    <xf numFmtId="0" fontId="15" fillId="2" borderId="34" xfId="0" applyFont="1" applyFill="1" applyBorder="1" applyAlignment="1" applyProtection="1">
      <alignment horizontal="left" vertical="center"/>
      <protection locked="0" hidden="1"/>
    </xf>
    <xf numFmtId="0" fontId="15" fillId="2" borderId="12" xfId="0" applyFont="1" applyFill="1" applyBorder="1" applyAlignment="1" applyProtection="1">
      <alignment horizontal="left" vertical="center"/>
      <protection locked="0" hidden="1"/>
    </xf>
    <xf numFmtId="0" fontId="15" fillId="2" borderId="13" xfId="0" applyFont="1" applyFill="1" applyBorder="1" applyAlignment="1" applyProtection="1">
      <alignment horizontal="left" vertical="center"/>
      <protection locked="0" hidden="1"/>
    </xf>
    <xf numFmtId="0" fontId="15" fillId="2" borderId="5" xfId="0" applyFont="1" applyFill="1" applyBorder="1" applyAlignment="1" applyProtection="1">
      <alignment horizontal="left" vertical="center"/>
      <protection locked="0" hidden="1"/>
    </xf>
    <xf numFmtId="0" fontId="15" fillId="2" borderId="0" xfId="0" applyFont="1" applyFill="1" applyAlignment="1" applyProtection="1">
      <alignment horizontal="left" vertical="center"/>
      <protection locked="0" hidden="1"/>
    </xf>
    <xf numFmtId="0" fontId="15" fillId="2" borderId="11" xfId="0" applyFont="1" applyFill="1" applyBorder="1" applyAlignment="1" applyProtection="1">
      <alignment horizontal="left" vertical="center"/>
      <protection locked="0" hidden="1"/>
    </xf>
    <xf numFmtId="0" fontId="15" fillId="2" borderId="32" xfId="0" applyFont="1" applyFill="1" applyBorder="1" applyAlignment="1" applyProtection="1">
      <alignment horizontal="left" vertical="center"/>
      <protection locked="0" hidden="1"/>
    </xf>
    <xf numFmtId="0" fontId="15" fillId="2" borderId="15" xfId="0" applyFont="1" applyFill="1" applyBorder="1" applyAlignment="1" applyProtection="1">
      <alignment horizontal="left" vertical="center"/>
      <protection locked="0" hidden="1"/>
    </xf>
    <xf numFmtId="0" fontId="15" fillId="2" borderId="16" xfId="0" applyFont="1" applyFill="1" applyBorder="1" applyAlignment="1" applyProtection="1">
      <alignment horizontal="left" vertical="center"/>
      <protection locked="0" hidden="1"/>
    </xf>
    <xf numFmtId="0" fontId="24" fillId="2" borderId="0" xfId="0" applyFont="1" applyFill="1" applyAlignment="1">
      <alignment horizontal="left" wrapText="1"/>
    </xf>
    <xf numFmtId="0" fontId="28" fillId="2" borderId="6" xfId="0" applyFont="1" applyFill="1" applyBorder="1" applyAlignment="1">
      <alignment horizontal="left" wrapText="1"/>
    </xf>
    <xf numFmtId="1" fontId="24" fillId="2" borderId="8" xfId="0" applyNumberFormat="1" applyFont="1" applyFill="1" applyBorder="1" applyAlignment="1">
      <alignment horizontal="center"/>
    </xf>
    <xf numFmtId="1" fontId="24" fillId="2" borderId="29" xfId="0" applyNumberFormat="1" applyFont="1" applyFill="1" applyBorder="1" applyAlignment="1">
      <alignment horizontal="center"/>
    </xf>
    <xf numFmtId="3" fontId="24" fillId="2" borderId="29" xfId="0" applyNumberFormat="1" applyFont="1" applyFill="1" applyBorder="1" applyAlignment="1">
      <alignment horizontal="center"/>
    </xf>
    <xf numFmtId="0" fontId="24" fillId="2" borderId="8" xfId="0" applyFont="1" applyFill="1" applyBorder="1" applyAlignment="1">
      <alignment horizontal="center"/>
    </xf>
    <xf numFmtId="0" fontId="24" fillId="2" borderId="29" xfId="0" applyFont="1" applyFill="1" applyBorder="1" applyAlignment="1">
      <alignment horizontal="center"/>
    </xf>
    <xf numFmtId="0" fontId="24" fillId="2" borderId="10" xfId="0" applyFont="1" applyFill="1" applyBorder="1" applyAlignment="1">
      <alignment horizontal="center"/>
    </xf>
    <xf numFmtId="0" fontId="28" fillId="2" borderId="21" xfId="0" applyFont="1" applyFill="1" applyBorder="1" applyAlignment="1">
      <alignment horizontal="center" wrapText="1"/>
    </xf>
    <xf numFmtId="0" fontId="28" fillId="2" borderId="6" xfId="0" applyFont="1" applyFill="1" applyBorder="1" applyAlignment="1">
      <alignment horizontal="center" wrapText="1"/>
    </xf>
    <xf numFmtId="0" fontId="24" fillId="2" borderId="0" xfId="0" applyFont="1" applyFill="1" applyAlignment="1">
      <alignment horizontal="center"/>
    </xf>
    <xf numFmtId="0" fontId="24" fillId="2" borderId="23" xfId="0" applyFont="1" applyFill="1" applyBorder="1" applyAlignment="1">
      <alignment horizontal="center"/>
    </xf>
    <xf numFmtId="0" fontId="34" fillId="5" borderId="18" xfId="0" applyFont="1" applyFill="1" applyBorder="1" applyAlignment="1">
      <alignment horizontal="center"/>
    </xf>
    <xf numFmtId="0" fontId="34" fillId="5" borderId="19" xfId="0" applyFont="1" applyFill="1" applyBorder="1" applyAlignment="1">
      <alignment horizontal="center"/>
    </xf>
    <xf numFmtId="0" fontId="34" fillId="5" borderId="20" xfId="0" applyFont="1" applyFill="1" applyBorder="1" applyAlignment="1">
      <alignment horizontal="center"/>
    </xf>
    <xf numFmtId="0" fontId="24" fillId="2" borderId="0" xfId="0" applyFont="1" applyFill="1" applyAlignment="1">
      <alignment horizontal="right"/>
    </xf>
    <xf numFmtId="0" fontId="24" fillId="2" borderId="11" xfId="0" applyFont="1" applyFill="1" applyBorder="1" applyAlignment="1">
      <alignment horizontal="right"/>
    </xf>
    <xf numFmtId="49" fontId="24" fillId="2" borderId="11" xfId="0" applyNumberFormat="1" applyFont="1" applyFill="1" applyBorder="1" applyAlignment="1">
      <alignment horizontal="right" vertical="center"/>
    </xf>
    <xf numFmtId="3" fontId="0" fillId="2" borderId="7" xfId="0" applyNumberFormat="1" applyFill="1" applyBorder="1" applyAlignment="1">
      <alignment horizontal="center"/>
    </xf>
    <xf numFmtId="0" fontId="0" fillId="2" borderId="7" xfId="0" applyFill="1" applyBorder="1" applyAlignment="1">
      <alignment horizontal="center"/>
    </xf>
    <xf numFmtId="14" fontId="0" fillId="2" borderId="8"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8" xfId="0" applyFill="1" applyBorder="1" applyAlignment="1">
      <alignment horizontal="center"/>
    </xf>
    <xf numFmtId="0" fontId="0" fillId="2" borderId="26" xfId="0" applyFill="1" applyBorder="1" applyAlignment="1">
      <alignment horizontal="center"/>
    </xf>
    <xf numFmtId="3" fontId="0" fillId="2" borderId="8" xfId="0" applyNumberFormat="1" applyFill="1" applyBorder="1" applyAlignment="1">
      <alignment horizontal="center"/>
    </xf>
    <xf numFmtId="3" fontId="0" fillId="2" borderId="10" xfId="0" applyNumberFormat="1" applyFill="1" applyBorder="1" applyAlignment="1">
      <alignment horizontal="center"/>
    </xf>
    <xf numFmtId="49" fontId="24" fillId="0" borderId="5" xfId="0" applyNumberFormat="1" applyFont="1" applyBorder="1" applyAlignment="1">
      <alignment horizontal="left" vertical="center" wrapText="1"/>
    </xf>
    <xf numFmtId="49" fontId="24" fillId="0" borderId="0" xfId="0" applyNumberFormat="1" applyFont="1" applyAlignment="1">
      <alignment horizontal="left" vertical="center" wrapText="1"/>
    </xf>
    <xf numFmtId="49" fontId="24" fillId="0" borderId="11" xfId="0" applyNumberFormat="1" applyFont="1" applyBorder="1" applyAlignment="1">
      <alignment horizontal="left" vertical="center" wrapText="1"/>
    </xf>
    <xf numFmtId="3" fontId="24" fillId="3" borderId="8" xfId="0" applyNumberFormat="1" applyFont="1" applyFill="1" applyBorder="1" applyAlignment="1">
      <alignment horizontal="center" vertical="center"/>
    </xf>
    <xf numFmtId="0" fontId="24" fillId="3" borderId="10"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9" fontId="24" fillId="2" borderId="28" xfId="0" applyNumberFormat="1" applyFont="1" applyFill="1" applyBorder="1" applyAlignment="1">
      <alignment horizontal="center"/>
    </xf>
    <xf numFmtId="9" fontId="24" fillId="2" borderId="29" xfId="0" applyNumberFormat="1" applyFont="1" applyFill="1" applyBorder="1" applyAlignment="1">
      <alignment horizontal="center"/>
    </xf>
    <xf numFmtId="9" fontId="24" fillId="2" borderId="59" xfId="0" applyNumberFormat="1" applyFont="1" applyFill="1" applyBorder="1" applyAlignment="1">
      <alignment horizontal="right"/>
    </xf>
    <xf numFmtId="9" fontId="24" fillId="2" borderId="57" xfId="0" applyNumberFormat="1" applyFont="1" applyFill="1" applyBorder="1" applyAlignment="1">
      <alignment horizontal="right"/>
    </xf>
    <xf numFmtId="9" fontId="24" fillId="2" borderId="50" xfId="0" applyNumberFormat="1" applyFont="1" applyFill="1" applyBorder="1" applyAlignment="1">
      <alignment horizontal="center"/>
    </xf>
    <xf numFmtId="9" fontId="24" fillId="2" borderId="51" xfId="0" applyNumberFormat="1" applyFont="1" applyFill="1" applyBorder="1" applyAlignment="1">
      <alignment horizontal="center"/>
    </xf>
    <xf numFmtId="0" fontId="0" fillId="2" borderId="5" xfId="0" applyFill="1" applyBorder="1" applyAlignment="1">
      <alignment horizontal="left" wrapText="1"/>
    </xf>
    <xf numFmtId="0" fontId="0" fillId="2" borderId="0" xfId="0" applyFill="1" applyAlignment="1">
      <alignment horizontal="left" wrapText="1"/>
    </xf>
    <xf numFmtId="14" fontId="0" fillId="2" borderId="7" xfId="0" applyNumberFormat="1" applyFill="1" applyBorder="1" applyAlignment="1">
      <alignment horizontal="center"/>
    </xf>
  </cellXfs>
  <cellStyles count="8">
    <cellStyle name="Excel Built-in Normal" xfId="7" xr:uid="{00000000-0005-0000-0000-000000000000}"/>
    <cellStyle name="Lien hypertexte" xfId="1" builtinId="8"/>
    <cellStyle name="Lien hypertexte 2" xfId="3" xr:uid="{00000000-0005-0000-0000-000002000000}"/>
    <cellStyle name="Milliers 2" xfId="4" xr:uid="{00000000-0005-0000-0000-000003000000}"/>
    <cellStyle name="Normal" xfId="0" builtinId="0"/>
    <cellStyle name="Normal 2" xfId="2" xr:uid="{00000000-0005-0000-0000-000005000000}"/>
    <cellStyle name="Pourcentage" xfId="6" builtinId="5"/>
    <cellStyle name="Pourcentage 2" xfId="5" xr:uid="{00000000-0005-0000-0000-000007000000}"/>
  </cellStyles>
  <dxfs count="29">
    <dxf>
      <fill>
        <patternFill>
          <bgColor rgb="FFFF0000"/>
        </patternFill>
      </fill>
    </dxf>
    <dxf>
      <fill>
        <patternFill>
          <bgColor rgb="FFFF0000"/>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bgColor rgb="FF006600"/>
        </patternFill>
      </fill>
    </dxf>
    <dxf>
      <fill>
        <patternFill patternType="solid">
          <bgColor rgb="FF006600"/>
        </patternFill>
      </fill>
    </dxf>
    <dxf>
      <fill>
        <patternFill>
          <bgColor rgb="FF006600"/>
        </patternFill>
      </fill>
    </dxf>
    <dxf>
      <fill>
        <patternFill>
          <bgColor rgb="FF006600"/>
        </patternFill>
      </fill>
    </dxf>
    <dxf>
      <fill>
        <patternFill>
          <bgColor rgb="FF006600"/>
        </patternFill>
      </fill>
    </dxf>
    <dxf>
      <fill>
        <patternFill>
          <bgColor theme="0"/>
        </patternFill>
      </fill>
    </dxf>
    <dxf>
      <fill>
        <patternFill>
          <bgColor rgb="FF006600"/>
        </patternFill>
      </fill>
    </dxf>
    <dxf>
      <fill>
        <patternFill>
          <bgColor rgb="FF0066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006600"/>
        </patternFill>
      </fill>
    </dxf>
  </dxfs>
  <tableStyles count="0" defaultTableStyle="TableStyleMedium9"/>
  <colors>
    <mruColors>
      <color rgb="FF99CCFF"/>
      <color rgb="FF209055"/>
      <color rgb="FF006600"/>
      <color rgb="FFFF0000"/>
      <color rgb="FF0000FF"/>
      <color rgb="FF1F9145"/>
      <color rgb="FF288841"/>
      <color rgb="FF41713F"/>
      <color rgb="FF1F632F"/>
      <color rgb="FF397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checked="Checked"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7</xdr:row>
          <xdr:rowOff>0</xdr:rowOff>
        </xdr:from>
        <xdr:to>
          <xdr:col>4</xdr:col>
          <xdr:colOff>19050</xdr:colOff>
          <xdr:row>7</xdr:row>
          <xdr:rowOff>228600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209550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228600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0</xdr:rowOff>
        </xdr:from>
        <xdr:to>
          <xdr:col>4</xdr:col>
          <xdr:colOff>19050</xdr:colOff>
          <xdr:row>15</xdr:row>
          <xdr:rowOff>228600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0</xdr:rowOff>
        </xdr:from>
        <xdr:to>
          <xdr:col>4</xdr:col>
          <xdr:colOff>19050</xdr:colOff>
          <xdr:row>15</xdr:row>
          <xdr:rowOff>228600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31750</xdr:rowOff>
        </xdr:from>
        <xdr:to>
          <xdr:col>4</xdr:col>
          <xdr:colOff>19050</xdr:colOff>
          <xdr:row>21</xdr:row>
          <xdr:rowOff>190500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19050</xdr:colOff>
          <xdr:row>22</xdr:row>
          <xdr:rowOff>161925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0</xdr:rowOff>
        </xdr:from>
        <xdr:to>
          <xdr:col>4</xdr:col>
          <xdr:colOff>19050</xdr:colOff>
          <xdr:row>22</xdr:row>
          <xdr:rowOff>219075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19050</xdr:colOff>
          <xdr:row>24</xdr:row>
          <xdr:rowOff>219075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4</xdr:col>
          <xdr:colOff>19050</xdr:colOff>
          <xdr:row>24</xdr:row>
          <xdr:rowOff>152400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4</xdr:col>
          <xdr:colOff>19050</xdr:colOff>
          <xdr:row>24</xdr:row>
          <xdr:rowOff>171450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0</xdr:rowOff>
        </xdr:from>
        <xdr:to>
          <xdr:col>4</xdr:col>
          <xdr:colOff>19050</xdr:colOff>
          <xdr:row>26</xdr:row>
          <xdr:rowOff>161925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228600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38100</xdr:rowOff>
        </xdr:from>
        <xdr:to>
          <xdr:col>4</xdr:col>
          <xdr:colOff>19050</xdr:colOff>
          <xdr:row>20</xdr:row>
          <xdr:rowOff>209550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228600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0</xdr:rowOff>
        </xdr:from>
        <xdr:to>
          <xdr:col>4</xdr:col>
          <xdr:colOff>19050</xdr:colOff>
          <xdr:row>26</xdr:row>
          <xdr:rowOff>171450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228600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12700</xdr:rowOff>
        </xdr:from>
        <xdr:to>
          <xdr:col>4</xdr:col>
          <xdr:colOff>19050</xdr:colOff>
          <xdr:row>11</xdr:row>
          <xdr:rowOff>238125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12700</xdr:rowOff>
        </xdr:from>
        <xdr:to>
          <xdr:col>4</xdr:col>
          <xdr:colOff>19050</xdr:colOff>
          <xdr:row>12</xdr:row>
          <xdr:rowOff>238125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12700</xdr:rowOff>
        </xdr:from>
        <xdr:to>
          <xdr:col>4</xdr:col>
          <xdr:colOff>19050</xdr:colOff>
          <xdr:row>13</xdr:row>
          <xdr:rowOff>238125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0</xdr:rowOff>
        </xdr:from>
        <xdr:to>
          <xdr:col>4</xdr:col>
          <xdr:colOff>19050</xdr:colOff>
          <xdr:row>11</xdr:row>
          <xdr:rowOff>228600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12700</xdr:rowOff>
        </xdr:from>
        <xdr:to>
          <xdr:col>4</xdr:col>
          <xdr:colOff>19050</xdr:colOff>
          <xdr:row>14</xdr:row>
          <xdr:rowOff>238125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0</xdr:rowOff>
        </xdr:from>
        <xdr:to>
          <xdr:col>4</xdr:col>
          <xdr:colOff>9525</xdr:colOff>
          <xdr:row>26</xdr:row>
          <xdr:rowOff>161925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23</xdr:row>
          <xdr:rowOff>57150</xdr:rowOff>
        </xdr:from>
        <xdr:to>
          <xdr:col>4</xdr:col>
          <xdr:colOff>19050</xdr:colOff>
          <xdr:row>23</xdr:row>
          <xdr:rowOff>219075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38100</xdr:rowOff>
        </xdr:from>
        <xdr:to>
          <xdr:col>4</xdr:col>
          <xdr:colOff>19050</xdr:colOff>
          <xdr:row>19</xdr:row>
          <xdr:rowOff>209550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57150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76200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76200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76200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76200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12700</xdr:rowOff>
        </xdr:from>
        <xdr:to>
          <xdr:col>4</xdr:col>
          <xdr:colOff>19050</xdr:colOff>
          <xdr:row>11</xdr:row>
          <xdr:rowOff>85725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0</xdr:rowOff>
        </xdr:from>
        <xdr:to>
          <xdr:col>4</xdr:col>
          <xdr:colOff>19050</xdr:colOff>
          <xdr:row>11</xdr:row>
          <xdr:rowOff>76200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I\Activit&#233;\FARAP\Formulaire%20FARAP%202%20-%20Nouvelle%20demande%20Cin&#233;m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saseb\Library\Mail%20Downloads\Formulaire%20FALIB%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CT/Activit&#233;/FARAP/Archives/Formulaire%20type%20de%20demande%20d'avance/Formulaire%20amend&#233;%202014/Formulaire%20FARAP%20(version%20juillet%2020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 A LIRE"/>
      <sheetName val="1. Lettre de demande"/>
      <sheetName val="2.1 Renseignements Entreprise"/>
      <sheetName val="2.2 Renseignements actionnariat"/>
      <sheetName val="3.1 Historique et perspectives"/>
      <sheetName val="3.2 Catalogue"/>
      <sheetName val="4.1 Nouvelle demande (1)"/>
      <sheetName val="4.2 Nouvelle demande (2)"/>
      <sheetName val="4.3 Nouvelle demande (3)"/>
      <sheetName val="5. Plan de financement"/>
      <sheetName val="6. Détail aides &amp; subventions"/>
      <sheetName val="Fiche Compliance"/>
      <sheetName val="Synthèse"/>
      <sheetName val="Réservé IFC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oui</v>
          </cell>
          <cell r="B2" t="str">
            <v>Prêt</v>
          </cell>
        </row>
        <row r="3">
          <cell r="A3" t="str">
            <v>non</v>
          </cell>
          <cell r="B3" t="str">
            <v>Subvention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_Sommaire"/>
      <sheetName val="2_Renseignements_entreprise "/>
      <sheetName val="3_Historique&amp;Moyens_entr."/>
      <sheetName val="4_Activite_entr."/>
      <sheetName val="5a_Guide_Outil_donnees_entr."/>
      <sheetName val="5b_Outil_ donnees_entr."/>
      <sheetName val="6_Descriptif_projet"/>
      <sheetName val="7_Dépenses_investissement"/>
      <sheetName val="8_Dépenses_intégration"/>
      <sheetName val="9_Dépenses_études"/>
      <sheetName val="10_Financement_projet"/>
      <sheetName val="11_Compte_ résultat"/>
      <sheetName val="12_Plan _financement_entr."/>
      <sheetName val="13_Notice"/>
    </sheetNames>
    <sheetDataSet>
      <sheetData sheetId="0"/>
      <sheetData sheetId="1" refreshError="1"/>
      <sheetData sheetId="2" refreshError="1"/>
      <sheetData sheetId="3">
        <row r="21">
          <cell r="AI21" t="str">
            <v>taux</v>
          </cell>
        </row>
        <row r="22">
          <cell r="B22" t="str">
            <v>Fabrication matériel</v>
          </cell>
          <cell r="AG22">
            <v>0</v>
          </cell>
          <cell r="AH22">
            <v>0</v>
          </cell>
          <cell r="AI22">
            <v>0</v>
          </cell>
        </row>
        <row r="23">
          <cell r="B23" t="str">
            <v>Edition logiciel</v>
          </cell>
          <cell r="AG23">
            <v>0</v>
          </cell>
          <cell r="AI23">
            <v>0</v>
          </cell>
        </row>
        <row r="24">
          <cell r="B24" t="str">
            <v>Location de studios / décors</v>
          </cell>
          <cell r="AG24">
            <v>0</v>
          </cell>
          <cell r="AI24">
            <v>0</v>
          </cell>
        </row>
        <row r="25">
          <cell r="B25" t="str">
            <v>Location matériel : prise de vues/ prise de son</v>
          </cell>
          <cell r="AG25">
            <v>0</v>
          </cell>
          <cell r="AI25">
            <v>0</v>
          </cell>
        </row>
        <row r="26">
          <cell r="B26" t="str">
            <v>Location machinerie/ éclairage</v>
          </cell>
          <cell r="AG26">
            <v>0</v>
          </cell>
          <cell r="AI26">
            <v>0</v>
          </cell>
        </row>
        <row r="27">
          <cell r="B27" t="str">
            <v>Vidéo Mobile/ Régie Fixe ou Flight</v>
          </cell>
          <cell r="AG27">
            <v>0</v>
          </cell>
          <cell r="AI27">
            <v>0</v>
          </cell>
        </row>
        <row r="28">
          <cell r="B28" t="str">
            <v>Animation 2D</v>
          </cell>
          <cell r="AG28">
            <v>0</v>
          </cell>
          <cell r="AI28">
            <v>0</v>
          </cell>
        </row>
        <row r="29">
          <cell r="B29" t="str">
            <v>Animation 3D</v>
          </cell>
          <cell r="AG29">
            <v>0</v>
          </cell>
          <cell r="AI29">
            <v>0</v>
          </cell>
        </row>
        <row r="30">
          <cell r="B30" t="str">
            <v>Travaux de laboratoire photochimique</v>
          </cell>
          <cell r="AG30">
            <v>0</v>
          </cell>
          <cell r="AI30">
            <v>0</v>
          </cell>
        </row>
        <row r="31">
          <cell r="B31" t="str">
            <v>Travaux de laboratoire cinéma numérique</v>
          </cell>
          <cell r="AG31">
            <v>0</v>
          </cell>
          <cell r="AI31">
            <v>0</v>
          </cell>
        </row>
        <row r="32">
          <cell r="B32" t="str">
            <v>Travaux de laboratoire vidéo</v>
          </cell>
          <cell r="AG32">
            <v>0</v>
          </cell>
          <cell r="AI32">
            <v>0</v>
          </cell>
        </row>
        <row r="33">
          <cell r="B33" t="str">
            <v>Post production Image</v>
          </cell>
          <cell r="AG33">
            <v>0</v>
          </cell>
          <cell r="AI33">
            <v>0</v>
          </cell>
        </row>
        <row r="34">
          <cell r="B34" t="str">
            <v>Post production son</v>
          </cell>
          <cell r="AG34">
            <v>0</v>
          </cell>
          <cell r="AI34">
            <v>0</v>
          </cell>
        </row>
        <row r="35">
          <cell r="B35" t="str">
            <v>Trucage analogique</v>
          </cell>
          <cell r="AG35">
            <v>0</v>
          </cell>
          <cell r="AI35">
            <v>0</v>
          </cell>
        </row>
        <row r="36">
          <cell r="B36" t="str">
            <v>Effets visuels numériques</v>
          </cell>
          <cell r="AG36">
            <v>0</v>
          </cell>
          <cell r="AI36">
            <v>0</v>
          </cell>
        </row>
        <row r="37">
          <cell r="B37" t="str">
            <v>Doublage</v>
          </cell>
          <cell r="AG37">
            <v>0</v>
          </cell>
          <cell r="AI37">
            <v>0</v>
          </cell>
        </row>
        <row r="38">
          <cell r="B38" t="str">
            <v>Sous titrage</v>
          </cell>
          <cell r="AG38">
            <v>0</v>
          </cell>
          <cell r="AI38">
            <v>0</v>
          </cell>
        </row>
        <row r="39">
          <cell r="B39" t="str">
            <v>Tirage photochimique de copies</v>
          </cell>
          <cell r="AG39">
            <v>0</v>
          </cell>
          <cell r="AI39">
            <v>0</v>
          </cell>
        </row>
        <row r="40">
          <cell r="B40" t="str">
            <v>Copies cinéma numérique, KDM, Transport, Diffusion</v>
          </cell>
          <cell r="AG40">
            <v>0</v>
          </cell>
          <cell r="AI40">
            <v>0</v>
          </cell>
        </row>
        <row r="41">
          <cell r="B41" t="str">
            <v>Authoring/ Pressage DVD/ Blu Ray</v>
          </cell>
          <cell r="AG41">
            <v>0</v>
          </cell>
          <cell r="AI41">
            <v>0</v>
          </cell>
        </row>
        <row r="42">
          <cell r="B42" t="str">
            <v>Exploitation de régie de diffusion pour le compte de tiers</v>
          </cell>
          <cell r="AG42">
            <v>0</v>
          </cell>
          <cell r="AI42">
            <v>0</v>
          </cell>
        </row>
        <row r="43">
          <cell r="B43" t="str">
            <v>Archivage et stockage</v>
          </cell>
          <cell r="AG43">
            <v>0</v>
          </cell>
          <cell r="AI43">
            <v>0</v>
          </cell>
        </row>
        <row r="44">
          <cell r="B44" t="str">
            <v>Restauration de film</v>
          </cell>
          <cell r="AG44">
            <v>0</v>
          </cell>
          <cell r="AI44">
            <v>0</v>
          </cell>
        </row>
        <row r="45">
          <cell r="B45" t="str">
            <v xml:space="preserve">Autres (précisez) : </v>
          </cell>
          <cell r="AG45">
            <v>0</v>
          </cell>
          <cell r="AI45">
            <v>0</v>
          </cell>
        </row>
        <row r="50">
          <cell r="AI50" t="str">
            <v>legende</v>
          </cell>
          <cell r="AJ50" t="str">
            <v>taux</v>
          </cell>
        </row>
        <row r="51">
          <cell r="AG51">
            <v>0</v>
          </cell>
        </row>
        <row r="52">
          <cell r="AG52">
            <v>0</v>
          </cell>
        </row>
        <row r="53">
          <cell r="AG53">
            <v>0</v>
          </cell>
          <cell r="AI53" t="str">
            <v>FLUX</v>
          </cell>
          <cell r="AJ53">
            <v>0</v>
          </cell>
        </row>
        <row r="54">
          <cell r="AG54">
            <v>0</v>
          </cell>
          <cell r="AI54" t="str">
            <v>STOCK</v>
          </cell>
          <cell r="AJ54">
            <v>0</v>
          </cell>
        </row>
        <row r="55">
          <cell r="AG55">
            <v>0</v>
          </cell>
          <cell r="AI55">
            <v>0</v>
          </cell>
          <cell r="AJ55">
            <v>0</v>
          </cell>
        </row>
        <row r="56">
          <cell r="AG56">
            <v>0</v>
          </cell>
        </row>
        <row r="57">
          <cell r="AG57">
            <v>0</v>
          </cell>
        </row>
        <row r="58">
          <cell r="AG58">
            <v>0</v>
          </cell>
        </row>
        <row r="59">
          <cell r="AG59">
            <v>0</v>
          </cell>
        </row>
        <row r="60">
          <cell r="AG60">
            <v>0</v>
          </cell>
        </row>
        <row r="61">
          <cell r="AG61">
            <v>0</v>
          </cell>
        </row>
        <row r="62">
          <cell r="AG62">
            <v>0</v>
          </cell>
        </row>
        <row r="63">
          <cell r="AG63">
            <v>0</v>
          </cell>
        </row>
        <row r="64">
          <cell r="AG64">
            <v>0</v>
          </cell>
        </row>
        <row r="65">
          <cell r="AG65">
            <v>0</v>
          </cell>
        </row>
        <row r="66">
          <cell r="AG66">
            <v>0</v>
          </cell>
        </row>
        <row r="67">
          <cell r="AG67">
            <v>0</v>
          </cell>
        </row>
      </sheetData>
      <sheetData sheetId="4" refreshError="1"/>
      <sheetData sheetId="5">
        <row r="26">
          <cell r="M26" t="str">
            <v>PETITE</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1 ) Lettre de demande"/>
      <sheetName val="1) Lettre de demande"/>
      <sheetName val="2) Fiche descriptive entreprise"/>
      <sheetName val="2 bis) Aides"/>
      <sheetName val="3) Présentation"/>
      <sheetName val="4) Programme d'inv (partie 1)"/>
      <sheetName val="4 ) Programme d'inv (partie 2)"/>
      <sheetName val="5) Plans financement programme"/>
      <sheetName val="6) Comptes de résultat"/>
      <sheetName val="6) Comptes de résultat 1"/>
      <sheetName val="7) Bilan"/>
      <sheetName val="Feuil1"/>
    </sheetNames>
    <sheetDataSet>
      <sheetData sheetId="0" refreshError="1"/>
      <sheetData sheetId="1">
        <row r="50">
          <cell r="A50" t="str">
            <v xml:space="preserve">Mensuelles </v>
          </cell>
        </row>
        <row r="51">
          <cell r="A51" t="str">
            <v>Trimestrielles</v>
          </cell>
        </row>
      </sheetData>
      <sheetData sheetId="2">
        <row r="51">
          <cell r="A51" t="str">
            <v xml:space="preserve">Mensuelles </v>
          </cell>
        </row>
        <row r="52">
          <cell r="A52" t="str">
            <v>Trimestrielles</v>
          </cell>
        </row>
      </sheetData>
      <sheetData sheetId="3">
        <row r="74">
          <cell r="A74" t="str">
            <v>SA</v>
          </cell>
        </row>
        <row r="75">
          <cell r="A75" t="str">
            <v>SAS</v>
          </cell>
        </row>
        <row r="76">
          <cell r="A76" t="str">
            <v>SARL</v>
          </cell>
        </row>
        <row r="77">
          <cell r="A77" t="str">
            <v>Autres</v>
          </cell>
        </row>
      </sheetData>
      <sheetData sheetId="4">
        <row r="68">
          <cell r="A68" t="str">
            <v>Oui</v>
          </cell>
        </row>
        <row r="69">
          <cell r="A69" t="str">
            <v>Non</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0000"/>
  </sheetPr>
  <dimension ref="A1:AO34"/>
  <sheetViews>
    <sheetView showGridLines="0" tabSelected="1" view="pageBreakPreview" zoomScale="70" zoomScaleNormal="70" zoomScaleSheetLayoutView="70" zoomScalePageLayoutView="85" workbookViewId="0">
      <selection activeCell="A3" sqref="A3:U3"/>
    </sheetView>
  </sheetViews>
  <sheetFormatPr baseColWidth="10" defaultColWidth="3.7265625" defaultRowHeight="12.5" x14ac:dyDescent="0.25"/>
  <cols>
    <col min="1" max="1" width="4.81640625" style="22" customWidth="1"/>
    <col min="2" max="2" width="2.81640625" style="22" customWidth="1"/>
    <col min="3" max="3" width="3.7265625" style="22" customWidth="1"/>
    <col min="4" max="4" width="3.7265625" style="22"/>
    <col min="5" max="5" width="19.1796875" style="22" customWidth="1"/>
    <col min="6" max="6" width="2.453125" style="22" customWidth="1"/>
    <col min="7" max="8" width="10.7265625" style="22" customWidth="1"/>
    <col min="9" max="9" width="11.1796875" style="22" customWidth="1"/>
    <col min="10" max="10" width="10.7265625" style="22" customWidth="1"/>
    <col min="11" max="11" width="10.7265625" style="176" customWidth="1"/>
    <col min="12" max="12" width="10.7265625" style="175" customWidth="1"/>
    <col min="13" max="20" width="10.7265625" style="22" customWidth="1"/>
    <col min="21" max="21" width="13.1796875" style="22" customWidth="1"/>
    <col min="22" max="23" width="10.7265625" style="22" customWidth="1"/>
    <col min="24" max="250" width="3.7265625" style="22"/>
    <col min="251" max="251" width="4.453125" style="22" customWidth="1"/>
    <col min="252" max="252" width="2.453125" style="22" customWidth="1"/>
    <col min="253" max="266" width="3.7265625" style="22"/>
    <col min="267" max="270" width="1.81640625" style="22" customWidth="1"/>
    <col min="271" max="271" width="3.7265625" style="22"/>
    <col min="272" max="272" width="0" style="22" hidden="1" customWidth="1"/>
    <col min="273" max="273" width="3.7265625" style="22"/>
    <col min="274" max="274" width="5" style="22" customWidth="1"/>
    <col min="275" max="506" width="3.7265625" style="22"/>
    <col min="507" max="507" width="4.453125" style="22" customWidth="1"/>
    <col min="508" max="508" width="2.453125" style="22" customWidth="1"/>
    <col min="509" max="522" width="3.7265625" style="22"/>
    <col min="523" max="526" width="1.81640625" style="22" customWidth="1"/>
    <col min="527" max="527" width="3.7265625" style="22"/>
    <col min="528" max="528" width="0" style="22" hidden="1" customWidth="1"/>
    <col min="529" max="529" width="3.7265625" style="22"/>
    <col min="530" max="530" width="5" style="22" customWidth="1"/>
    <col min="531" max="762" width="3.7265625" style="22"/>
    <col min="763" max="763" width="4.453125" style="22" customWidth="1"/>
    <col min="764" max="764" width="2.453125" style="22" customWidth="1"/>
    <col min="765" max="778" width="3.7265625" style="22"/>
    <col min="779" max="782" width="1.81640625" style="22" customWidth="1"/>
    <col min="783" max="783" width="3.7265625" style="22"/>
    <col min="784" max="784" width="0" style="22" hidden="1" customWidth="1"/>
    <col min="785" max="785" width="3.7265625" style="22"/>
    <col min="786" max="786" width="5" style="22" customWidth="1"/>
    <col min="787" max="1018" width="3.7265625" style="22"/>
    <col min="1019" max="1019" width="4.453125" style="22" customWidth="1"/>
    <col min="1020" max="1020" width="2.453125" style="22" customWidth="1"/>
    <col min="1021" max="1034" width="3.7265625" style="22"/>
    <col min="1035" max="1038" width="1.81640625" style="22" customWidth="1"/>
    <col min="1039" max="1039" width="3.7265625" style="22"/>
    <col min="1040" max="1040" width="0" style="22" hidden="1" customWidth="1"/>
    <col min="1041" max="1041" width="3.7265625" style="22"/>
    <col min="1042" max="1042" width="5" style="22" customWidth="1"/>
    <col min="1043" max="1274" width="3.7265625" style="22"/>
    <col min="1275" max="1275" width="4.453125" style="22" customWidth="1"/>
    <col min="1276" max="1276" width="2.453125" style="22" customWidth="1"/>
    <col min="1277" max="1290" width="3.7265625" style="22"/>
    <col min="1291" max="1294" width="1.81640625" style="22" customWidth="1"/>
    <col min="1295" max="1295" width="3.7265625" style="22"/>
    <col min="1296" max="1296" width="0" style="22" hidden="1" customWidth="1"/>
    <col min="1297" max="1297" width="3.7265625" style="22"/>
    <col min="1298" max="1298" width="5" style="22" customWidth="1"/>
    <col min="1299" max="1530" width="3.7265625" style="22"/>
    <col min="1531" max="1531" width="4.453125" style="22" customWidth="1"/>
    <col min="1532" max="1532" width="2.453125" style="22" customWidth="1"/>
    <col min="1533" max="1546" width="3.7265625" style="22"/>
    <col min="1547" max="1550" width="1.81640625" style="22" customWidth="1"/>
    <col min="1551" max="1551" width="3.7265625" style="22"/>
    <col min="1552" max="1552" width="0" style="22" hidden="1" customWidth="1"/>
    <col min="1553" max="1553" width="3.7265625" style="22"/>
    <col min="1554" max="1554" width="5" style="22" customWidth="1"/>
    <col min="1555" max="1786" width="3.7265625" style="22"/>
    <col min="1787" max="1787" width="4.453125" style="22" customWidth="1"/>
    <col min="1788" max="1788" width="2.453125" style="22" customWidth="1"/>
    <col min="1789" max="1802" width="3.7265625" style="22"/>
    <col min="1803" max="1806" width="1.81640625" style="22" customWidth="1"/>
    <col min="1807" max="1807" width="3.7265625" style="22"/>
    <col min="1808" max="1808" width="0" style="22" hidden="1" customWidth="1"/>
    <col min="1809" max="1809" width="3.7265625" style="22"/>
    <col min="1810" max="1810" width="5" style="22" customWidth="1"/>
    <col min="1811" max="2042" width="3.7265625" style="22"/>
    <col min="2043" max="2043" width="4.453125" style="22" customWidth="1"/>
    <col min="2044" max="2044" width="2.453125" style="22" customWidth="1"/>
    <col min="2045" max="2058" width="3.7265625" style="22"/>
    <col min="2059" max="2062" width="1.81640625" style="22" customWidth="1"/>
    <col min="2063" max="2063" width="3.7265625" style="22"/>
    <col min="2064" max="2064" width="0" style="22" hidden="1" customWidth="1"/>
    <col min="2065" max="2065" width="3.7265625" style="22"/>
    <col min="2066" max="2066" width="5" style="22" customWidth="1"/>
    <col min="2067" max="2298" width="3.7265625" style="22"/>
    <col min="2299" max="2299" width="4.453125" style="22" customWidth="1"/>
    <col min="2300" max="2300" width="2.453125" style="22" customWidth="1"/>
    <col min="2301" max="2314" width="3.7265625" style="22"/>
    <col min="2315" max="2318" width="1.81640625" style="22" customWidth="1"/>
    <col min="2319" max="2319" width="3.7265625" style="22"/>
    <col min="2320" max="2320" width="0" style="22" hidden="1" customWidth="1"/>
    <col min="2321" max="2321" width="3.7265625" style="22"/>
    <col min="2322" max="2322" width="5" style="22" customWidth="1"/>
    <col min="2323" max="2554" width="3.7265625" style="22"/>
    <col min="2555" max="2555" width="4.453125" style="22" customWidth="1"/>
    <col min="2556" max="2556" width="2.453125" style="22" customWidth="1"/>
    <col min="2557" max="2570" width="3.7265625" style="22"/>
    <col min="2571" max="2574" width="1.81640625" style="22" customWidth="1"/>
    <col min="2575" max="2575" width="3.7265625" style="22"/>
    <col min="2576" max="2576" width="0" style="22" hidden="1" customWidth="1"/>
    <col min="2577" max="2577" width="3.7265625" style="22"/>
    <col min="2578" max="2578" width="5" style="22" customWidth="1"/>
    <col min="2579" max="2810" width="3.7265625" style="22"/>
    <col min="2811" max="2811" width="4.453125" style="22" customWidth="1"/>
    <col min="2812" max="2812" width="2.453125" style="22" customWidth="1"/>
    <col min="2813" max="2826" width="3.7265625" style="22"/>
    <col min="2827" max="2830" width="1.81640625" style="22" customWidth="1"/>
    <col min="2831" max="2831" width="3.7265625" style="22"/>
    <col min="2832" max="2832" width="0" style="22" hidden="1" customWidth="1"/>
    <col min="2833" max="2833" width="3.7265625" style="22"/>
    <col min="2834" max="2834" width="5" style="22" customWidth="1"/>
    <col min="2835" max="3066" width="3.7265625" style="22"/>
    <col min="3067" max="3067" width="4.453125" style="22" customWidth="1"/>
    <col min="3068" max="3068" width="2.453125" style="22" customWidth="1"/>
    <col min="3069" max="3082" width="3.7265625" style="22"/>
    <col min="3083" max="3086" width="1.81640625" style="22" customWidth="1"/>
    <col min="3087" max="3087" width="3.7265625" style="22"/>
    <col min="3088" max="3088" width="0" style="22" hidden="1" customWidth="1"/>
    <col min="3089" max="3089" width="3.7265625" style="22"/>
    <col min="3090" max="3090" width="5" style="22" customWidth="1"/>
    <col min="3091" max="3322" width="3.7265625" style="22"/>
    <col min="3323" max="3323" width="4.453125" style="22" customWidth="1"/>
    <col min="3324" max="3324" width="2.453125" style="22" customWidth="1"/>
    <col min="3325" max="3338" width="3.7265625" style="22"/>
    <col min="3339" max="3342" width="1.81640625" style="22" customWidth="1"/>
    <col min="3343" max="3343" width="3.7265625" style="22"/>
    <col min="3344" max="3344" width="0" style="22" hidden="1" customWidth="1"/>
    <col min="3345" max="3345" width="3.7265625" style="22"/>
    <col min="3346" max="3346" width="5" style="22" customWidth="1"/>
    <col min="3347" max="3578" width="3.7265625" style="22"/>
    <col min="3579" max="3579" width="4.453125" style="22" customWidth="1"/>
    <col min="3580" max="3580" width="2.453125" style="22" customWidth="1"/>
    <col min="3581" max="3594" width="3.7265625" style="22"/>
    <col min="3595" max="3598" width="1.81640625" style="22" customWidth="1"/>
    <col min="3599" max="3599" width="3.7265625" style="22"/>
    <col min="3600" max="3600" width="0" style="22" hidden="1" customWidth="1"/>
    <col min="3601" max="3601" width="3.7265625" style="22"/>
    <col min="3602" max="3602" width="5" style="22" customWidth="1"/>
    <col min="3603" max="3834" width="3.7265625" style="22"/>
    <col min="3835" max="3835" width="4.453125" style="22" customWidth="1"/>
    <col min="3836" max="3836" width="2.453125" style="22" customWidth="1"/>
    <col min="3837" max="3850" width="3.7265625" style="22"/>
    <col min="3851" max="3854" width="1.81640625" style="22" customWidth="1"/>
    <col min="3855" max="3855" width="3.7265625" style="22"/>
    <col min="3856" max="3856" width="0" style="22" hidden="1" customWidth="1"/>
    <col min="3857" max="3857" width="3.7265625" style="22"/>
    <col min="3858" max="3858" width="5" style="22" customWidth="1"/>
    <col min="3859" max="4090" width="3.7265625" style="22"/>
    <col min="4091" max="4091" width="4.453125" style="22" customWidth="1"/>
    <col min="4092" max="4092" width="2.453125" style="22" customWidth="1"/>
    <col min="4093" max="4106" width="3.7265625" style="22"/>
    <col min="4107" max="4110" width="1.81640625" style="22" customWidth="1"/>
    <col min="4111" max="4111" width="3.7265625" style="22"/>
    <col min="4112" max="4112" width="0" style="22" hidden="1" customWidth="1"/>
    <col min="4113" max="4113" width="3.7265625" style="22"/>
    <col min="4114" max="4114" width="5" style="22" customWidth="1"/>
    <col min="4115" max="4346" width="3.7265625" style="22"/>
    <col min="4347" max="4347" width="4.453125" style="22" customWidth="1"/>
    <col min="4348" max="4348" width="2.453125" style="22" customWidth="1"/>
    <col min="4349" max="4362" width="3.7265625" style="22"/>
    <col min="4363" max="4366" width="1.81640625" style="22" customWidth="1"/>
    <col min="4367" max="4367" width="3.7265625" style="22"/>
    <col min="4368" max="4368" width="0" style="22" hidden="1" customWidth="1"/>
    <col min="4369" max="4369" width="3.7265625" style="22"/>
    <col min="4370" max="4370" width="5" style="22" customWidth="1"/>
    <col min="4371" max="4602" width="3.7265625" style="22"/>
    <col min="4603" max="4603" width="4.453125" style="22" customWidth="1"/>
    <col min="4604" max="4604" width="2.453125" style="22" customWidth="1"/>
    <col min="4605" max="4618" width="3.7265625" style="22"/>
    <col min="4619" max="4622" width="1.81640625" style="22" customWidth="1"/>
    <col min="4623" max="4623" width="3.7265625" style="22"/>
    <col min="4624" max="4624" width="0" style="22" hidden="1" customWidth="1"/>
    <col min="4625" max="4625" width="3.7265625" style="22"/>
    <col min="4626" max="4626" width="5" style="22" customWidth="1"/>
    <col min="4627" max="4858" width="3.7265625" style="22"/>
    <col min="4859" max="4859" width="4.453125" style="22" customWidth="1"/>
    <col min="4860" max="4860" width="2.453125" style="22" customWidth="1"/>
    <col min="4861" max="4874" width="3.7265625" style="22"/>
    <col min="4875" max="4878" width="1.81640625" style="22" customWidth="1"/>
    <col min="4879" max="4879" width="3.7265625" style="22"/>
    <col min="4880" max="4880" width="0" style="22" hidden="1" customWidth="1"/>
    <col min="4881" max="4881" width="3.7265625" style="22"/>
    <col min="4882" max="4882" width="5" style="22" customWidth="1"/>
    <col min="4883" max="5114" width="3.7265625" style="22"/>
    <col min="5115" max="5115" width="4.453125" style="22" customWidth="1"/>
    <col min="5116" max="5116" width="2.453125" style="22" customWidth="1"/>
    <col min="5117" max="5130" width="3.7265625" style="22"/>
    <col min="5131" max="5134" width="1.81640625" style="22" customWidth="1"/>
    <col min="5135" max="5135" width="3.7265625" style="22"/>
    <col min="5136" max="5136" width="0" style="22" hidden="1" customWidth="1"/>
    <col min="5137" max="5137" width="3.7265625" style="22"/>
    <col min="5138" max="5138" width="5" style="22" customWidth="1"/>
    <col min="5139" max="5370" width="3.7265625" style="22"/>
    <col min="5371" max="5371" width="4.453125" style="22" customWidth="1"/>
    <col min="5372" max="5372" width="2.453125" style="22" customWidth="1"/>
    <col min="5373" max="5386" width="3.7265625" style="22"/>
    <col min="5387" max="5390" width="1.81640625" style="22" customWidth="1"/>
    <col min="5391" max="5391" width="3.7265625" style="22"/>
    <col min="5392" max="5392" width="0" style="22" hidden="1" customWidth="1"/>
    <col min="5393" max="5393" width="3.7265625" style="22"/>
    <col min="5394" max="5394" width="5" style="22" customWidth="1"/>
    <col min="5395" max="5626" width="3.7265625" style="22"/>
    <col min="5627" max="5627" width="4.453125" style="22" customWidth="1"/>
    <col min="5628" max="5628" width="2.453125" style="22" customWidth="1"/>
    <col min="5629" max="5642" width="3.7265625" style="22"/>
    <col min="5643" max="5646" width="1.81640625" style="22" customWidth="1"/>
    <col min="5647" max="5647" width="3.7265625" style="22"/>
    <col min="5648" max="5648" width="0" style="22" hidden="1" customWidth="1"/>
    <col min="5649" max="5649" width="3.7265625" style="22"/>
    <col min="5650" max="5650" width="5" style="22" customWidth="1"/>
    <col min="5651" max="5882" width="3.7265625" style="22"/>
    <col min="5883" max="5883" width="4.453125" style="22" customWidth="1"/>
    <col min="5884" max="5884" width="2.453125" style="22" customWidth="1"/>
    <col min="5885" max="5898" width="3.7265625" style="22"/>
    <col min="5899" max="5902" width="1.81640625" style="22" customWidth="1"/>
    <col min="5903" max="5903" width="3.7265625" style="22"/>
    <col min="5904" max="5904" width="0" style="22" hidden="1" customWidth="1"/>
    <col min="5905" max="5905" width="3.7265625" style="22"/>
    <col min="5906" max="5906" width="5" style="22" customWidth="1"/>
    <col min="5907" max="6138" width="3.7265625" style="22"/>
    <col min="6139" max="6139" width="4.453125" style="22" customWidth="1"/>
    <col min="6140" max="6140" width="2.453125" style="22" customWidth="1"/>
    <col min="6141" max="6154" width="3.7265625" style="22"/>
    <col min="6155" max="6158" width="1.81640625" style="22" customWidth="1"/>
    <col min="6159" max="6159" width="3.7265625" style="22"/>
    <col min="6160" max="6160" width="0" style="22" hidden="1" customWidth="1"/>
    <col min="6161" max="6161" width="3.7265625" style="22"/>
    <col min="6162" max="6162" width="5" style="22" customWidth="1"/>
    <col min="6163" max="6394" width="3.7265625" style="22"/>
    <col min="6395" max="6395" width="4.453125" style="22" customWidth="1"/>
    <col min="6396" max="6396" width="2.453125" style="22" customWidth="1"/>
    <col min="6397" max="6410" width="3.7265625" style="22"/>
    <col min="6411" max="6414" width="1.81640625" style="22" customWidth="1"/>
    <col min="6415" max="6415" width="3.7265625" style="22"/>
    <col min="6416" max="6416" width="0" style="22" hidden="1" customWidth="1"/>
    <col min="6417" max="6417" width="3.7265625" style="22"/>
    <col min="6418" max="6418" width="5" style="22" customWidth="1"/>
    <col min="6419" max="6650" width="3.7265625" style="22"/>
    <col min="6651" max="6651" width="4.453125" style="22" customWidth="1"/>
    <col min="6652" max="6652" width="2.453125" style="22" customWidth="1"/>
    <col min="6653" max="6666" width="3.7265625" style="22"/>
    <col min="6667" max="6670" width="1.81640625" style="22" customWidth="1"/>
    <col min="6671" max="6671" width="3.7265625" style="22"/>
    <col min="6672" max="6672" width="0" style="22" hidden="1" customWidth="1"/>
    <col min="6673" max="6673" width="3.7265625" style="22"/>
    <col min="6674" max="6674" width="5" style="22" customWidth="1"/>
    <col min="6675" max="6906" width="3.7265625" style="22"/>
    <col min="6907" max="6907" width="4.453125" style="22" customWidth="1"/>
    <col min="6908" max="6908" width="2.453125" style="22" customWidth="1"/>
    <col min="6909" max="6922" width="3.7265625" style="22"/>
    <col min="6923" max="6926" width="1.81640625" style="22" customWidth="1"/>
    <col min="6927" max="6927" width="3.7265625" style="22"/>
    <col min="6928" max="6928" width="0" style="22" hidden="1" customWidth="1"/>
    <col min="6929" max="6929" width="3.7265625" style="22"/>
    <col min="6930" max="6930" width="5" style="22" customWidth="1"/>
    <col min="6931" max="7162" width="3.7265625" style="22"/>
    <col min="7163" max="7163" width="4.453125" style="22" customWidth="1"/>
    <col min="7164" max="7164" width="2.453125" style="22" customWidth="1"/>
    <col min="7165" max="7178" width="3.7265625" style="22"/>
    <col min="7179" max="7182" width="1.81640625" style="22" customWidth="1"/>
    <col min="7183" max="7183" width="3.7265625" style="22"/>
    <col min="7184" max="7184" width="0" style="22" hidden="1" customWidth="1"/>
    <col min="7185" max="7185" width="3.7265625" style="22"/>
    <col min="7186" max="7186" width="5" style="22" customWidth="1"/>
    <col min="7187" max="7418" width="3.7265625" style="22"/>
    <col min="7419" max="7419" width="4.453125" style="22" customWidth="1"/>
    <col min="7420" max="7420" width="2.453125" style="22" customWidth="1"/>
    <col min="7421" max="7434" width="3.7265625" style="22"/>
    <col min="7435" max="7438" width="1.81640625" style="22" customWidth="1"/>
    <col min="7439" max="7439" width="3.7265625" style="22"/>
    <col min="7440" max="7440" width="0" style="22" hidden="1" customWidth="1"/>
    <col min="7441" max="7441" width="3.7265625" style="22"/>
    <col min="7442" max="7442" width="5" style="22" customWidth="1"/>
    <col min="7443" max="7674" width="3.7265625" style="22"/>
    <col min="7675" max="7675" width="4.453125" style="22" customWidth="1"/>
    <col min="7676" max="7676" width="2.453125" style="22" customWidth="1"/>
    <col min="7677" max="7690" width="3.7265625" style="22"/>
    <col min="7691" max="7694" width="1.81640625" style="22" customWidth="1"/>
    <col min="7695" max="7695" width="3.7265625" style="22"/>
    <col min="7696" max="7696" width="0" style="22" hidden="1" customWidth="1"/>
    <col min="7697" max="7697" width="3.7265625" style="22"/>
    <col min="7698" max="7698" width="5" style="22" customWidth="1"/>
    <col min="7699" max="7930" width="3.7265625" style="22"/>
    <col min="7931" max="7931" width="4.453125" style="22" customWidth="1"/>
    <col min="7932" max="7932" width="2.453125" style="22" customWidth="1"/>
    <col min="7933" max="7946" width="3.7265625" style="22"/>
    <col min="7947" max="7950" width="1.81640625" style="22" customWidth="1"/>
    <col min="7951" max="7951" width="3.7265625" style="22"/>
    <col min="7952" max="7952" width="0" style="22" hidden="1" customWidth="1"/>
    <col min="7953" max="7953" width="3.7265625" style="22"/>
    <col min="7954" max="7954" width="5" style="22" customWidth="1"/>
    <col min="7955" max="8186" width="3.7265625" style="22"/>
    <col min="8187" max="8187" width="4.453125" style="22" customWidth="1"/>
    <col min="8188" max="8188" width="2.453125" style="22" customWidth="1"/>
    <col min="8189" max="8202" width="3.7265625" style="22"/>
    <col min="8203" max="8206" width="1.81640625" style="22" customWidth="1"/>
    <col min="8207" max="8207" width="3.7265625" style="22"/>
    <col min="8208" max="8208" width="0" style="22" hidden="1" customWidth="1"/>
    <col min="8209" max="8209" width="3.7265625" style="22"/>
    <col min="8210" max="8210" width="5" style="22" customWidth="1"/>
    <col min="8211" max="8442" width="3.7265625" style="22"/>
    <col min="8443" max="8443" width="4.453125" style="22" customWidth="1"/>
    <col min="8444" max="8444" width="2.453125" style="22" customWidth="1"/>
    <col min="8445" max="8458" width="3.7265625" style="22"/>
    <col min="8459" max="8462" width="1.81640625" style="22" customWidth="1"/>
    <col min="8463" max="8463" width="3.7265625" style="22"/>
    <col min="8464" max="8464" width="0" style="22" hidden="1" customWidth="1"/>
    <col min="8465" max="8465" width="3.7265625" style="22"/>
    <col min="8466" max="8466" width="5" style="22" customWidth="1"/>
    <col min="8467" max="8698" width="3.7265625" style="22"/>
    <col min="8699" max="8699" width="4.453125" style="22" customWidth="1"/>
    <col min="8700" max="8700" width="2.453125" style="22" customWidth="1"/>
    <col min="8701" max="8714" width="3.7265625" style="22"/>
    <col min="8715" max="8718" width="1.81640625" style="22" customWidth="1"/>
    <col min="8719" max="8719" width="3.7265625" style="22"/>
    <col min="8720" max="8720" width="0" style="22" hidden="1" customWidth="1"/>
    <col min="8721" max="8721" width="3.7265625" style="22"/>
    <col min="8722" max="8722" width="5" style="22" customWidth="1"/>
    <col min="8723" max="8954" width="3.7265625" style="22"/>
    <col min="8955" max="8955" width="4.453125" style="22" customWidth="1"/>
    <col min="8956" max="8956" width="2.453125" style="22" customWidth="1"/>
    <col min="8957" max="8970" width="3.7265625" style="22"/>
    <col min="8971" max="8974" width="1.81640625" style="22" customWidth="1"/>
    <col min="8975" max="8975" width="3.7265625" style="22"/>
    <col min="8976" max="8976" width="0" style="22" hidden="1" customWidth="1"/>
    <col min="8977" max="8977" width="3.7265625" style="22"/>
    <col min="8978" max="8978" width="5" style="22" customWidth="1"/>
    <col min="8979" max="9210" width="3.7265625" style="22"/>
    <col min="9211" max="9211" width="4.453125" style="22" customWidth="1"/>
    <col min="9212" max="9212" width="2.453125" style="22" customWidth="1"/>
    <col min="9213" max="9226" width="3.7265625" style="22"/>
    <col min="9227" max="9230" width="1.81640625" style="22" customWidth="1"/>
    <col min="9231" max="9231" width="3.7265625" style="22"/>
    <col min="9232" max="9232" width="0" style="22" hidden="1" customWidth="1"/>
    <col min="9233" max="9233" width="3.7265625" style="22"/>
    <col min="9234" max="9234" width="5" style="22" customWidth="1"/>
    <col min="9235" max="9466" width="3.7265625" style="22"/>
    <col min="9467" max="9467" width="4.453125" style="22" customWidth="1"/>
    <col min="9468" max="9468" width="2.453125" style="22" customWidth="1"/>
    <col min="9469" max="9482" width="3.7265625" style="22"/>
    <col min="9483" max="9486" width="1.81640625" style="22" customWidth="1"/>
    <col min="9487" max="9487" width="3.7265625" style="22"/>
    <col min="9488" max="9488" width="0" style="22" hidden="1" customWidth="1"/>
    <col min="9489" max="9489" width="3.7265625" style="22"/>
    <col min="9490" max="9490" width="5" style="22" customWidth="1"/>
    <col min="9491" max="9722" width="3.7265625" style="22"/>
    <col min="9723" max="9723" width="4.453125" style="22" customWidth="1"/>
    <col min="9724" max="9724" width="2.453125" style="22" customWidth="1"/>
    <col min="9725" max="9738" width="3.7265625" style="22"/>
    <col min="9739" max="9742" width="1.81640625" style="22" customWidth="1"/>
    <col min="9743" max="9743" width="3.7265625" style="22"/>
    <col min="9744" max="9744" width="0" style="22" hidden="1" customWidth="1"/>
    <col min="9745" max="9745" width="3.7265625" style="22"/>
    <col min="9746" max="9746" width="5" style="22" customWidth="1"/>
    <col min="9747" max="9978" width="3.7265625" style="22"/>
    <col min="9979" max="9979" width="4.453125" style="22" customWidth="1"/>
    <col min="9980" max="9980" width="2.453125" style="22" customWidth="1"/>
    <col min="9981" max="9994" width="3.7265625" style="22"/>
    <col min="9995" max="9998" width="1.81640625" style="22" customWidth="1"/>
    <col min="9999" max="9999" width="3.7265625" style="22"/>
    <col min="10000" max="10000" width="0" style="22" hidden="1" customWidth="1"/>
    <col min="10001" max="10001" width="3.7265625" style="22"/>
    <col min="10002" max="10002" width="5" style="22" customWidth="1"/>
    <col min="10003" max="10234" width="3.7265625" style="22"/>
    <col min="10235" max="10235" width="4.453125" style="22" customWidth="1"/>
    <col min="10236" max="10236" width="2.453125" style="22" customWidth="1"/>
    <col min="10237" max="10250" width="3.7265625" style="22"/>
    <col min="10251" max="10254" width="1.81640625" style="22" customWidth="1"/>
    <col min="10255" max="10255" width="3.7265625" style="22"/>
    <col min="10256" max="10256" width="0" style="22" hidden="1" customWidth="1"/>
    <col min="10257" max="10257" width="3.7265625" style="22"/>
    <col min="10258" max="10258" width="5" style="22" customWidth="1"/>
    <col min="10259" max="10490" width="3.7265625" style="22"/>
    <col min="10491" max="10491" width="4.453125" style="22" customWidth="1"/>
    <col min="10492" max="10492" width="2.453125" style="22" customWidth="1"/>
    <col min="10493" max="10506" width="3.7265625" style="22"/>
    <col min="10507" max="10510" width="1.81640625" style="22" customWidth="1"/>
    <col min="10511" max="10511" width="3.7265625" style="22"/>
    <col min="10512" max="10512" width="0" style="22" hidden="1" customWidth="1"/>
    <col min="10513" max="10513" width="3.7265625" style="22"/>
    <col min="10514" max="10514" width="5" style="22" customWidth="1"/>
    <col min="10515" max="10746" width="3.7265625" style="22"/>
    <col min="10747" max="10747" width="4.453125" style="22" customWidth="1"/>
    <col min="10748" max="10748" width="2.453125" style="22" customWidth="1"/>
    <col min="10749" max="10762" width="3.7265625" style="22"/>
    <col min="10763" max="10766" width="1.81640625" style="22" customWidth="1"/>
    <col min="10767" max="10767" width="3.7265625" style="22"/>
    <col min="10768" max="10768" width="0" style="22" hidden="1" customWidth="1"/>
    <col min="10769" max="10769" width="3.7265625" style="22"/>
    <col min="10770" max="10770" width="5" style="22" customWidth="1"/>
    <col min="10771" max="11002" width="3.7265625" style="22"/>
    <col min="11003" max="11003" width="4.453125" style="22" customWidth="1"/>
    <col min="11004" max="11004" width="2.453125" style="22" customWidth="1"/>
    <col min="11005" max="11018" width="3.7265625" style="22"/>
    <col min="11019" max="11022" width="1.81640625" style="22" customWidth="1"/>
    <col min="11023" max="11023" width="3.7265625" style="22"/>
    <col min="11024" max="11024" width="0" style="22" hidden="1" customWidth="1"/>
    <col min="11025" max="11025" width="3.7265625" style="22"/>
    <col min="11026" max="11026" width="5" style="22" customWidth="1"/>
    <col min="11027" max="11258" width="3.7265625" style="22"/>
    <col min="11259" max="11259" width="4.453125" style="22" customWidth="1"/>
    <col min="11260" max="11260" width="2.453125" style="22" customWidth="1"/>
    <col min="11261" max="11274" width="3.7265625" style="22"/>
    <col min="11275" max="11278" width="1.81640625" style="22" customWidth="1"/>
    <col min="11279" max="11279" width="3.7265625" style="22"/>
    <col min="11280" max="11280" width="0" style="22" hidden="1" customWidth="1"/>
    <col min="11281" max="11281" width="3.7265625" style="22"/>
    <col min="11282" max="11282" width="5" style="22" customWidth="1"/>
    <col min="11283" max="11514" width="3.7265625" style="22"/>
    <col min="11515" max="11515" width="4.453125" style="22" customWidth="1"/>
    <col min="11516" max="11516" width="2.453125" style="22" customWidth="1"/>
    <col min="11517" max="11530" width="3.7265625" style="22"/>
    <col min="11531" max="11534" width="1.81640625" style="22" customWidth="1"/>
    <col min="11535" max="11535" width="3.7265625" style="22"/>
    <col min="11536" max="11536" width="0" style="22" hidden="1" customWidth="1"/>
    <col min="11537" max="11537" width="3.7265625" style="22"/>
    <col min="11538" max="11538" width="5" style="22" customWidth="1"/>
    <col min="11539" max="11770" width="3.7265625" style="22"/>
    <col min="11771" max="11771" width="4.453125" style="22" customWidth="1"/>
    <col min="11772" max="11772" width="2.453125" style="22" customWidth="1"/>
    <col min="11773" max="11786" width="3.7265625" style="22"/>
    <col min="11787" max="11790" width="1.81640625" style="22" customWidth="1"/>
    <col min="11791" max="11791" width="3.7265625" style="22"/>
    <col min="11792" max="11792" width="0" style="22" hidden="1" customWidth="1"/>
    <col min="11793" max="11793" width="3.7265625" style="22"/>
    <col min="11794" max="11794" width="5" style="22" customWidth="1"/>
    <col min="11795" max="12026" width="3.7265625" style="22"/>
    <col min="12027" max="12027" width="4.453125" style="22" customWidth="1"/>
    <col min="12028" max="12028" width="2.453125" style="22" customWidth="1"/>
    <col min="12029" max="12042" width="3.7265625" style="22"/>
    <col min="12043" max="12046" width="1.81640625" style="22" customWidth="1"/>
    <col min="12047" max="12047" width="3.7265625" style="22"/>
    <col min="12048" max="12048" width="0" style="22" hidden="1" customWidth="1"/>
    <col min="12049" max="12049" width="3.7265625" style="22"/>
    <col min="12050" max="12050" width="5" style="22" customWidth="1"/>
    <col min="12051" max="12282" width="3.7265625" style="22"/>
    <col min="12283" max="12283" width="4.453125" style="22" customWidth="1"/>
    <col min="12284" max="12284" width="2.453125" style="22" customWidth="1"/>
    <col min="12285" max="12298" width="3.7265625" style="22"/>
    <col min="12299" max="12302" width="1.81640625" style="22" customWidth="1"/>
    <col min="12303" max="12303" width="3.7265625" style="22"/>
    <col min="12304" max="12304" width="0" style="22" hidden="1" customWidth="1"/>
    <col min="12305" max="12305" width="3.7265625" style="22"/>
    <col min="12306" max="12306" width="5" style="22" customWidth="1"/>
    <col min="12307" max="12538" width="3.7265625" style="22"/>
    <col min="12539" max="12539" width="4.453125" style="22" customWidth="1"/>
    <col min="12540" max="12540" width="2.453125" style="22" customWidth="1"/>
    <col min="12541" max="12554" width="3.7265625" style="22"/>
    <col min="12555" max="12558" width="1.81640625" style="22" customWidth="1"/>
    <col min="12559" max="12559" width="3.7265625" style="22"/>
    <col min="12560" max="12560" width="0" style="22" hidden="1" customWidth="1"/>
    <col min="12561" max="12561" width="3.7265625" style="22"/>
    <col min="12562" max="12562" width="5" style="22" customWidth="1"/>
    <col min="12563" max="12794" width="3.7265625" style="22"/>
    <col min="12795" max="12795" width="4.453125" style="22" customWidth="1"/>
    <col min="12796" max="12796" width="2.453125" style="22" customWidth="1"/>
    <col min="12797" max="12810" width="3.7265625" style="22"/>
    <col min="12811" max="12814" width="1.81640625" style="22" customWidth="1"/>
    <col min="12815" max="12815" width="3.7265625" style="22"/>
    <col min="12816" max="12816" width="0" style="22" hidden="1" customWidth="1"/>
    <col min="12817" max="12817" width="3.7265625" style="22"/>
    <col min="12818" max="12818" width="5" style="22" customWidth="1"/>
    <col min="12819" max="13050" width="3.7265625" style="22"/>
    <col min="13051" max="13051" width="4.453125" style="22" customWidth="1"/>
    <col min="13052" max="13052" width="2.453125" style="22" customWidth="1"/>
    <col min="13053" max="13066" width="3.7265625" style="22"/>
    <col min="13067" max="13070" width="1.81640625" style="22" customWidth="1"/>
    <col min="13071" max="13071" width="3.7265625" style="22"/>
    <col min="13072" max="13072" width="0" style="22" hidden="1" customWidth="1"/>
    <col min="13073" max="13073" width="3.7265625" style="22"/>
    <col min="13074" max="13074" width="5" style="22" customWidth="1"/>
    <col min="13075" max="13306" width="3.7265625" style="22"/>
    <col min="13307" max="13307" width="4.453125" style="22" customWidth="1"/>
    <col min="13308" max="13308" width="2.453125" style="22" customWidth="1"/>
    <col min="13309" max="13322" width="3.7265625" style="22"/>
    <col min="13323" max="13326" width="1.81640625" style="22" customWidth="1"/>
    <col min="13327" max="13327" width="3.7265625" style="22"/>
    <col min="13328" max="13328" width="0" style="22" hidden="1" customWidth="1"/>
    <col min="13329" max="13329" width="3.7265625" style="22"/>
    <col min="13330" max="13330" width="5" style="22" customWidth="1"/>
    <col min="13331" max="13562" width="3.7265625" style="22"/>
    <col min="13563" max="13563" width="4.453125" style="22" customWidth="1"/>
    <col min="13564" max="13564" width="2.453125" style="22" customWidth="1"/>
    <col min="13565" max="13578" width="3.7265625" style="22"/>
    <col min="13579" max="13582" width="1.81640625" style="22" customWidth="1"/>
    <col min="13583" max="13583" width="3.7265625" style="22"/>
    <col min="13584" max="13584" width="0" style="22" hidden="1" customWidth="1"/>
    <col min="13585" max="13585" width="3.7265625" style="22"/>
    <col min="13586" max="13586" width="5" style="22" customWidth="1"/>
    <col min="13587" max="13818" width="3.7265625" style="22"/>
    <col min="13819" max="13819" width="4.453125" style="22" customWidth="1"/>
    <col min="13820" max="13820" width="2.453125" style="22" customWidth="1"/>
    <col min="13821" max="13834" width="3.7265625" style="22"/>
    <col min="13835" max="13838" width="1.81640625" style="22" customWidth="1"/>
    <col min="13839" max="13839" width="3.7265625" style="22"/>
    <col min="13840" max="13840" width="0" style="22" hidden="1" customWidth="1"/>
    <col min="13841" max="13841" width="3.7265625" style="22"/>
    <col min="13842" max="13842" width="5" style="22" customWidth="1"/>
    <col min="13843" max="14074" width="3.7265625" style="22"/>
    <col min="14075" max="14075" width="4.453125" style="22" customWidth="1"/>
    <col min="14076" max="14076" width="2.453125" style="22" customWidth="1"/>
    <col min="14077" max="14090" width="3.7265625" style="22"/>
    <col min="14091" max="14094" width="1.81640625" style="22" customWidth="1"/>
    <col min="14095" max="14095" width="3.7265625" style="22"/>
    <col min="14096" max="14096" width="0" style="22" hidden="1" customWidth="1"/>
    <col min="14097" max="14097" width="3.7265625" style="22"/>
    <col min="14098" max="14098" width="5" style="22" customWidth="1"/>
    <col min="14099" max="14330" width="3.7265625" style="22"/>
    <col min="14331" max="14331" width="4.453125" style="22" customWidth="1"/>
    <col min="14332" max="14332" width="2.453125" style="22" customWidth="1"/>
    <col min="14333" max="14346" width="3.7265625" style="22"/>
    <col min="14347" max="14350" width="1.81640625" style="22" customWidth="1"/>
    <col min="14351" max="14351" width="3.7265625" style="22"/>
    <col min="14352" max="14352" width="0" style="22" hidden="1" customWidth="1"/>
    <col min="14353" max="14353" width="3.7265625" style="22"/>
    <col min="14354" max="14354" width="5" style="22" customWidth="1"/>
    <col min="14355" max="14586" width="3.7265625" style="22"/>
    <col min="14587" max="14587" width="4.453125" style="22" customWidth="1"/>
    <col min="14588" max="14588" width="2.453125" style="22" customWidth="1"/>
    <col min="14589" max="14602" width="3.7265625" style="22"/>
    <col min="14603" max="14606" width="1.81640625" style="22" customWidth="1"/>
    <col min="14607" max="14607" width="3.7265625" style="22"/>
    <col min="14608" max="14608" width="0" style="22" hidden="1" customWidth="1"/>
    <col min="14609" max="14609" width="3.7265625" style="22"/>
    <col min="14610" max="14610" width="5" style="22" customWidth="1"/>
    <col min="14611" max="14842" width="3.7265625" style="22"/>
    <col min="14843" max="14843" width="4.453125" style="22" customWidth="1"/>
    <col min="14844" max="14844" width="2.453125" style="22" customWidth="1"/>
    <col min="14845" max="14858" width="3.7265625" style="22"/>
    <col min="14859" max="14862" width="1.81640625" style="22" customWidth="1"/>
    <col min="14863" max="14863" width="3.7265625" style="22"/>
    <col min="14864" max="14864" width="0" style="22" hidden="1" customWidth="1"/>
    <col min="14865" max="14865" width="3.7265625" style="22"/>
    <col min="14866" max="14866" width="5" style="22" customWidth="1"/>
    <col min="14867" max="15098" width="3.7265625" style="22"/>
    <col min="15099" max="15099" width="4.453125" style="22" customWidth="1"/>
    <col min="15100" max="15100" width="2.453125" style="22" customWidth="1"/>
    <col min="15101" max="15114" width="3.7265625" style="22"/>
    <col min="15115" max="15118" width="1.81640625" style="22" customWidth="1"/>
    <col min="15119" max="15119" width="3.7265625" style="22"/>
    <col min="15120" max="15120" width="0" style="22" hidden="1" customWidth="1"/>
    <col min="15121" max="15121" width="3.7265625" style="22"/>
    <col min="15122" max="15122" width="5" style="22" customWidth="1"/>
    <col min="15123" max="15354" width="3.7265625" style="22"/>
    <col min="15355" max="15355" width="4.453125" style="22" customWidth="1"/>
    <col min="15356" max="15356" width="2.453125" style="22" customWidth="1"/>
    <col min="15357" max="15370" width="3.7265625" style="22"/>
    <col min="15371" max="15374" width="1.81640625" style="22" customWidth="1"/>
    <col min="15375" max="15375" width="3.7265625" style="22"/>
    <col min="15376" max="15376" width="0" style="22" hidden="1" customWidth="1"/>
    <col min="15377" max="15377" width="3.7265625" style="22"/>
    <col min="15378" max="15378" width="5" style="22" customWidth="1"/>
    <col min="15379" max="15610" width="3.7265625" style="22"/>
    <col min="15611" max="15611" width="4.453125" style="22" customWidth="1"/>
    <col min="15612" max="15612" width="2.453125" style="22" customWidth="1"/>
    <col min="15613" max="15626" width="3.7265625" style="22"/>
    <col min="15627" max="15630" width="1.81640625" style="22" customWidth="1"/>
    <col min="15631" max="15631" width="3.7265625" style="22"/>
    <col min="15632" max="15632" width="0" style="22" hidden="1" customWidth="1"/>
    <col min="15633" max="15633" width="3.7265625" style="22"/>
    <col min="15634" max="15634" width="5" style="22" customWidth="1"/>
    <col min="15635" max="15866" width="3.7265625" style="22"/>
    <col min="15867" max="15867" width="4.453125" style="22" customWidth="1"/>
    <col min="15868" max="15868" width="2.453125" style="22" customWidth="1"/>
    <col min="15869" max="15882" width="3.7265625" style="22"/>
    <col min="15883" max="15886" width="1.81640625" style="22" customWidth="1"/>
    <col min="15887" max="15887" width="3.7265625" style="22"/>
    <col min="15888" max="15888" width="0" style="22" hidden="1" customWidth="1"/>
    <col min="15889" max="15889" width="3.7265625" style="22"/>
    <col min="15890" max="15890" width="5" style="22" customWidth="1"/>
    <col min="15891" max="16122" width="3.7265625" style="22"/>
    <col min="16123" max="16123" width="4.453125" style="22" customWidth="1"/>
    <col min="16124" max="16124" width="2.453125" style="22" customWidth="1"/>
    <col min="16125" max="16138" width="3.7265625" style="22"/>
    <col min="16139" max="16142" width="1.81640625" style="22" customWidth="1"/>
    <col min="16143" max="16143" width="3.7265625" style="22"/>
    <col min="16144" max="16144" width="0" style="22" hidden="1" customWidth="1"/>
    <col min="16145" max="16145" width="3.7265625" style="22"/>
    <col min="16146" max="16146" width="5" style="22" customWidth="1"/>
    <col min="16147" max="16384" width="3.7265625" style="22"/>
  </cols>
  <sheetData>
    <row r="1" spans="1:33" ht="54.75" customHeight="1" thickBot="1" x14ac:dyDescent="0.3">
      <c r="A1" s="29"/>
      <c r="B1" s="30"/>
      <c r="C1" s="30"/>
      <c r="D1" s="30"/>
      <c r="E1" s="799" t="s">
        <v>328</v>
      </c>
      <c r="F1" s="800"/>
      <c r="G1" s="800"/>
      <c r="H1" s="800"/>
      <c r="I1" s="800"/>
      <c r="J1" s="800"/>
      <c r="K1" s="800"/>
      <c r="L1" s="800"/>
      <c r="M1" s="800"/>
      <c r="N1" s="800"/>
      <c r="O1" s="800"/>
      <c r="P1" s="800"/>
      <c r="Q1" s="800"/>
      <c r="R1" s="800"/>
      <c r="S1" s="800"/>
      <c r="T1" s="800"/>
      <c r="U1" s="801"/>
      <c r="V1" s="302"/>
      <c r="W1" s="303"/>
      <c r="X1" s="303"/>
      <c r="Y1" s="38"/>
      <c r="Z1" s="38"/>
      <c r="AA1" s="38"/>
      <c r="AB1" s="38"/>
      <c r="AC1" s="38"/>
      <c r="AD1" s="38"/>
      <c r="AE1" s="38"/>
    </row>
    <row r="2" spans="1:33" ht="20.149999999999999" customHeight="1" thickBot="1" x14ac:dyDescent="0.7">
      <c r="A2" s="31"/>
      <c r="S2" s="32"/>
      <c r="U2" s="776"/>
      <c r="W2" s="38"/>
      <c r="X2" s="38"/>
      <c r="Y2" s="38"/>
      <c r="Z2" s="38"/>
      <c r="AA2" s="38"/>
      <c r="AB2" s="38"/>
      <c r="AC2" s="38"/>
      <c r="AD2" s="38"/>
      <c r="AE2" s="38"/>
    </row>
    <row r="3" spans="1:33" ht="20.149999999999999" customHeight="1" thickBot="1" x14ac:dyDescent="0.7">
      <c r="A3" s="31"/>
      <c r="E3" s="729"/>
      <c r="G3" s="665" t="s">
        <v>369</v>
      </c>
      <c r="S3" s="32"/>
      <c r="U3" s="776"/>
      <c r="W3" s="38"/>
      <c r="X3" s="38"/>
      <c r="Y3" s="38"/>
      <c r="Z3" s="38"/>
      <c r="AA3" s="38"/>
      <c r="AB3" s="38"/>
      <c r="AC3" s="38"/>
      <c r="AD3" s="38"/>
      <c r="AE3" s="38"/>
    </row>
    <row r="4" spans="1:33" ht="20.149999999999999" customHeight="1" thickBot="1" x14ac:dyDescent="0.3">
      <c r="A4" s="228"/>
      <c r="B4" s="24"/>
      <c r="C4" s="24"/>
      <c r="D4" s="24"/>
      <c r="E4" s="24"/>
      <c r="F4" s="24"/>
      <c r="G4" s="24"/>
      <c r="H4" s="24"/>
      <c r="I4" s="24"/>
      <c r="J4" s="24"/>
      <c r="K4" s="229"/>
      <c r="L4" s="230"/>
      <c r="M4" s="24"/>
      <c r="N4" s="24"/>
      <c r="O4" s="24"/>
      <c r="P4" s="24"/>
      <c r="Q4" s="24"/>
      <c r="R4" s="24"/>
      <c r="S4" s="24"/>
      <c r="T4" s="24"/>
      <c r="U4" s="777"/>
      <c r="W4" s="38"/>
      <c r="X4" s="38"/>
      <c r="Y4" s="38"/>
      <c r="Z4" s="38"/>
      <c r="AA4" s="38"/>
      <c r="AB4" s="38"/>
      <c r="AC4" s="38"/>
      <c r="AD4" s="38"/>
      <c r="AE4" s="38"/>
    </row>
    <row r="5" spans="1:33" ht="45" customHeight="1" x14ac:dyDescent="0.35">
      <c r="A5" s="702"/>
      <c r="B5" s="703"/>
      <c r="C5" s="812" t="s">
        <v>370</v>
      </c>
      <c r="D5" s="813"/>
      <c r="E5" s="813"/>
      <c r="F5" s="813"/>
      <c r="G5" s="813"/>
      <c r="H5" s="813"/>
      <c r="I5" s="813"/>
      <c r="J5" s="813"/>
      <c r="K5" s="813"/>
      <c r="L5" s="813"/>
      <c r="M5" s="813"/>
      <c r="N5" s="813"/>
      <c r="O5" s="813"/>
      <c r="P5" s="813"/>
      <c r="Q5" s="813"/>
      <c r="R5" s="813"/>
      <c r="S5" s="813"/>
      <c r="T5" s="814"/>
      <c r="U5" s="815"/>
      <c r="W5" s="38"/>
      <c r="X5" s="38"/>
      <c r="Y5" s="38"/>
      <c r="Z5" s="35"/>
      <c r="AA5" s="38"/>
      <c r="AB5" s="38"/>
      <c r="AC5" s="38"/>
      <c r="AD5" s="38"/>
      <c r="AE5" s="38"/>
    </row>
    <row r="6" spans="1:33" ht="35.25" customHeight="1" x14ac:dyDescent="0.35">
      <c r="A6" s="304"/>
      <c r="B6" s="305"/>
      <c r="C6" s="820" t="s">
        <v>371</v>
      </c>
      <c r="D6" s="821"/>
      <c r="E6" s="821"/>
      <c r="F6" s="821"/>
      <c r="G6" s="821"/>
      <c r="H6" s="821"/>
      <c r="I6" s="821"/>
      <c r="J6" s="821"/>
      <c r="K6" s="821"/>
      <c r="L6" s="821"/>
      <c r="M6" s="821"/>
      <c r="N6" s="821"/>
      <c r="O6" s="821"/>
      <c r="P6" s="821"/>
      <c r="Q6" s="821"/>
      <c r="R6" s="821"/>
      <c r="S6" s="821"/>
      <c r="T6" s="664"/>
      <c r="U6" s="704"/>
      <c r="W6" s="38"/>
      <c r="X6" s="38"/>
      <c r="Y6" s="38"/>
      <c r="Z6" s="35"/>
      <c r="AA6" s="38"/>
      <c r="AB6" s="38"/>
      <c r="AC6" s="38"/>
      <c r="AD6" s="38"/>
      <c r="AE6" s="38"/>
    </row>
    <row r="7" spans="1:33" ht="15.75" customHeight="1" x14ac:dyDescent="0.35">
      <c r="A7" s="31"/>
      <c r="C7" s="665"/>
      <c r="D7" s="665"/>
      <c r="E7" s="665"/>
      <c r="F7" s="665"/>
      <c r="G7" s="665"/>
      <c r="H7" s="665"/>
      <c r="I7" s="666"/>
      <c r="J7" s="665"/>
      <c r="K7" s="667"/>
      <c r="L7" s="668"/>
      <c r="M7" s="665"/>
      <c r="N7" s="665"/>
      <c r="O7" s="665"/>
      <c r="P7" s="665"/>
      <c r="Q7" s="665"/>
      <c r="R7" s="665"/>
      <c r="S7" s="665"/>
      <c r="T7" s="665"/>
      <c r="U7" s="705"/>
    </row>
    <row r="8" spans="1:33" ht="20.149999999999999" customHeight="1" thickBot="1" x14ac:dyDescent="0.4">
      <c r="A8" s="31"/>
      <c r="B8" s="23" t="s">
        <v>176</v>
      </c>
      <c r="C8" s="669"/>
      <c r="D8" s="669"/>
      <c r="E8" s="669"/>
      <c r="F8" s="669"/>
      <c r="G8" s="669"/>
      <c r="H8" s="669"/>
      <c r="I8" s="669"/>
      <c r="J8" s="669"/>
      <c r="K8" s="670"/>
      <c r="L8" s="671"/>
      <c r="M8" s="669"/>
      <c r="N8" s="669"/>
      <c r="O8" s="669"/>
      <c r="P8" s="669"/>
      <c r="Q8" s="669"/>
      <c r="R8" s="669"/>
      <c r="S8" s="669"/>
      <c r="T8" s="669"/>
      <c r="U8" s="706"/>
    </row>
    <row r="9" spans="1:33" ht="20.149999999999999" customHeight="1" x14ac:dyDescent="0.35">
      <c r="A9" s="31"/>
      <c r="B9" s="306"/>
      <c r="C9" s="672" t="s">
        <v>70</v>
      </c>
      <c r="D9" s="673"/>
      <c r="E9" s="673"/>
      <c r="F9" s="674"/>
      <c r="G9" s="673"/>
      <c r="H9" s="673"/>
      <c r="I9" s="673"/>
      <c r="J9" s="675"/>
      <c r="K9" s="676"/>
      <c r="L9" s="677"/>
      <c r="M9" s="678"/>
      <c r="N9" s="678"/>
      <c r="O9" s="678"/>
      <c r="P9" s="678"/>
      <c r="Q9" s="678"/>
      <c r="R9" s="678"/>
      <c r="S9" s="675"/>
      <c r="T9" s="675"/>
      <c r="U9" s="707"/>
    </row>
    <row r="10" spans="1:33" ht="12" customHeight="1" x14ac:dyDescent="0.35">
      <c r="A10" s="31"/>
      <c r="C10" s="665"/>
      <c r="D10" s="679"/>
      <c r="E10" s="665"/>
      <c r="F10" s="665"/>
      <c r="G10" s="665"/>
      <c r="H10" s="665"/>
      <c r="I10" s="666"/>
      <c r="J10" s="665"/>
      <c r="K10" s="667"/>
      <c r="L10" s="668"/>
      <c r="M10" s="665"/>
      <c r="N10" s="665"/>
      <c r="O10" s="665"/>
      <c r="P10" s="665"/>
      <c r="Q10" s="665"/>
      <c r="R10" s="665"/>
      <c r="S10" s="665"/>
      <c r="T10" s="665"/>
      <c r="U10" s="705"/>
    </row>
    <row r="11" spans="1:33" ht="12" customHeight="1" x14ac:dyDescent="0.35">
      <c r="A11" s="31"/>
      <c r="C11" s="665"/>
      <c r="D11" s="681"/>
      <c r="E11" s="767" t="s">
        <v>363</v>
      </c>
      <c r="F11" s="822" t="s">
        <v>368</v>
      </c>
      <c r="G11" s="822"/>
      <c r="H11" s="822"/>
      <c r="I11" s="822"/>
      <c r="J11" s="822"/>
      <c r="K11" s="822"/>
      <c r="L11" s="668"/>
      <c r="M11" s="665"/>
      <c r="N11" s="665"/>
      <c r="O11" s="665"/>
      <c r="P11" s="665"/>
      <c r="Q11" s="665"/>
      <c r="R11" s="665"/>
      <c r="S11" s="665"/>
      <c r="T11" s="665"/>
      <c r="U11" s="705"/>
    </row>
    <row r="12" spans="1:33" ht="20.149999999999999" customHeight="1" x14ac:dyDescent="0.35">
      <c r="A12" s="31"/>
      <c r="C12" s="680"/>
      <c r="D12" s="681"/>
      <c r="E12" s="682" t="s">
        <v>364</v>
      </c>
      <c r="F12" s="804" t="s">
        <v>317</v>
      </c>
      <c r="G12" s="805"/>
      <c r="H12" s="805"/>
      <c r="I12" s="805"/>
      <c r="J12" s="805"/>
      <c r="K12" s="805"/>
      <c r="L12" s="805"/>
      <c r="M12" s="805"/>
      <c r="N12" s="805"/>
      <c r="O12" s="805"/>
      <c r="P12" s="683"/>
      <c r="Q12" s="684"/>
      <c r="R12" s="684"/>
      <c r="S12" s="685"/>
      <c r="T12" s="683"/>
      <c r="U12" s="708"/>
      <c r="X12" s="38"/>
      <c r="Y12" s="38"/>
      <c r="Z12" s="38"/>
      <c r="AA12" s="38"/>
      <c r="AB12" s="38"/>
      <c r="AC12" s="38"/>
      <c r="AD12" s="38"/>
      <c r="AE12" s="38"/>
      <c r="AF12" s="38"/>
      <c r="AG12" s="38"/>
    </row>
    <row r="13" spans="1:33" ht="20.149999999999999" customHeight="1" x14ac:dyDescent="0.35">
      <c r="A13" s="31"/>
      <c r="C13" s="680"/>
      <c r="D13" s="681"/>
      <c r="E13" s="682" t="s">
        <v>365</v>
      </c>
      <c r="F13" s="804" t="s">
        <v>324</v>
      </c>
      <c r="G13" s="805"/>
      <c r="H13" s="805"/>
      <c r="I13" s="805"/>
      <c r="J13" s="805"/>
      <c r="K13" s="805"/>
      <c r="L13" s="805"/>
      <c r="M13" s="805"/>
      <c r="N13" s="806"/>
      <c r="O13" s="806"/>
      <c r="P13" s="806"/>
      <c r="Q13" s="806"/>
      <c r="R13" s="806"/>
      <c r="S13" s="806"/>
      <c r="T13" s="806"/>
      <c r="U13" s="807"/>
      <c r="X13" s="38"/>
      <c r="Y13" s="38"/>
      <c r="Z13" s="38"/>
      <c r="AA13" s="38"/>
      <c r="AB13" s="38"/>
      <c r="AC13" s="38"/>
      <c r="AD13" s="38"/>
      <c r="AE13" s="38"/>
      <c r="AF13" s="38"/>
      <c r="AG13" s="38"/>
    </row>
    <row r="14" spans="1:33" ht="20.149999999999999" customHeight="1" x14ac:dyDescent="0.35">
      <c r="A14" s="31"/>
      <c r="C14" s="680"/>
      <c r="D14" s="681"/>
      <c r="E14" s="682" t="s">
        <v>366</v>
      </c>
      <c r="F14" s="804" t="s">
        <v>318</v>
      </c>
      <c r="G14" s="805"/>
      <c r="H14" s="805"/>
      <c r="I14" s="805"/>
      <c r="J14" s="805"/>
      <c r="K14" s="805"/>
      <c r="L14" s="805"/>
      <c r="M14" s="805"/>
      <c r="N14" s="805"/>
      <c r="O14" s="683"/>
      <c r="P14" s="683"/>
      <c r="Q14" s="684"/>
      <c r="R14" s="684"/>
      <c r="S14" s="685"/>
      <c r="T14" s="683"/>
      <c r="U14" s="708"/>
      <c r="X14" s="38"/>
      <c r="Y14" s="38"/>
      <c r="Z14" s="38"/>
      <c r="AA14" s="38"/>
      <c r="AB14" s="38"/>
      <c r="AC14" s="38"/>
      <c r="AD14" s="38"/>
      <c r="AE14" s="38"/>
      <c r="AF14" s="38"/>
      <c r="AG14" s="38"/>
    </row>
    <row r="15" spans="1:33" ht="20.149999999999999" customHeight="1" x14ac:dyDescent="0.35">
      <c r="A15" s="31"/>
      <c r="C15" s="680"/>
      <c r="D15" s="681"/>
      <c r="E15" s="682" t="s">
        <v>367</v>
      </c>
      <c r="F15" s="804" t="s">
        <v>314</v>
      </c>
      <c r="G15" s="805"/>
      <c r="H15" s="805"/>
      <c r="I15" s="805"/>
      <c r="J15" s="805"/>
      <c r="K15" s="805"/>
      <c r="L15" s="805"/>
      <c r="M15" s="683"/>
      <c r="N15" s="683"/>
      <c r="O15" s="683"/>
      <c r="P15" s="683"/>
      <c r="Q15" s="684"/>
      <c r="R15" s="684"/>
      <c r="S15" s="685"/>
      <c r="T15" s="683"/>
      <c r="U15" s="708"/>
      <c r="X15" s="38"/>
      <c r="Y15" s="38"/>
      <c r="Z15" s="38"/>
      <c r="AA15" s="38"/>
      <c r="AB15" s="38"/>
      <c r="AC15" s="38"/>
      <c r="AD15" s="38"/>
      <c r="AE15" s="38"/>
      <c r="AF15" s="38"/>
      <c r="AG15" s="38"/>
    </row>
    <row r="16" spans="1:33" ht="20.149999999999999" customHeight="1" x14ac:dyDescent="0.35">
      <c r="A16" s="31"/>
      <c r="C16" s="680"/>
      <c r="D16" s="686"/>
      <c r="E16" s="682"/>
      <c r="F16" s="683"/>
      <c r="G16" s="683"/>
      <c r="H16" s="683"/>
      <c r="I16" s="683"/>
      <c r="J16" s="683"/>
      <c r="K16" s="687"/>
      <c r="L16" s="688"/>
      <c r="M16" s="683"/>
      <c r="N16" s="683"/>
      <c r="O16" s="683"/>
      <c r="P16" s="683"/>
      <c r="Q16" s="684"/>
      <c r="R16" s="684"/>
      <c r="S16" s="685"/>
      <c r="T16" s="683"/>
      <c r="U16" s="708"/>
      <c r="X16" s="38"/>
      <c r="Y16" s="38"/>
      <c r="Z16" s="38"/>
      <c r="AA16" s="38"/>
      <c r="AB16" s="38"/>
      <c r="AC16" s="38"/>
      <c r="AD16" s="38"/>
      <c r="AE16" s="38"/>
      <c r="AF16" s="38"/>
      <c r="AG16" s="38"/>
    </row>
    <row r="17" spans="1:41" ht="20.149999999999999" customHeight="1" thickBot="1" x14ac:dyDescent="0.4">
      <c r="A17" s="31"/>
      <c r="B17" s="23" t="s">
        <v>12</v>
      </c>
      <c r="C17" s="669"/>
      <c r="D17" s="669"/>
      <c r="E17" s="669"/>
      <c r="F17" s="689"/>
      <c r="G17" s="669"/>
      <c r="H17" s="669"/>
      <c r="I17" s="669"/>
      <c r="J17" s="669"/>
      <c r="K17" s="670"/>
      <c r="L17" s="671"/>
      <c r="M17" s="669"/>
      <c r="N17" s="669"/>
      <c r="O17" s="669"/>
      <c r="P17" s="669"/>
      <c r="Q17" s="669"/>
      <c r="R17" s="669"/>
      <c r="S17" s="669"/>
      <c r="T17" s="669"/>
      <c r="U17" s="706"/>
    </row>
    <row r="18" spans="1:41" ht="20.149999999999999" customHeight="1" x14ac:dyDescent="0.35">
      <c r="A18" s="31"/>
      <c r="B18" s="307"/>
      <c r="C18" s="775" t="s">
        <v>173</v>
      </c>
      <c r="D18" s="673"/>
      <c r="E18" s="673"/>
      <c r="F18" s="673"/>
      <c r="G18" s="673"/>
      <c r="H18" s="673"/>
      <c r="I18" s="673"/>
      <c r="J18" s="775"/>
      <c r="K18" s="690"/>
      <c r="L18" s="668"/>
      <c r="M18" s="666"/>
      <c r="N18" s="666"/>
      <c r="O18" s="666"/>
      <c r="P18" s="666"/>
      <c r="Q18" s="666"/>
      <c r="R18" s="666"/>
      <c r="S18" s="665"/>
      <c r="T18" s="665"/>
      <c r="U18" s="705"/>
      <c r="X18" s="38"/>
      <c r="Y18" s="38"/>
      <c r="Z18" s="38"/>
      <c r="AA18" s="38"/>
      <c r="AB18" s="38"/>
      <c r="AC18" s="38"/>
      <c r="AD18" s="38"/>
      <c r="AE18" s="38"/>
      <c r="AF18" s="38"/>
      <c r="AG18" s="38"/>
      <c r="AH18" s="38"/>
    </row>
    <row r="19" spans="1:41" ht="10.5" customHeight="1" x14ac:dyDescent="0.35">
      <c r="A19" s="31"/>
      <c r="C19" s="665"/>
      <c r="D19" s="665"/>
      <c r="E19" s="665"/>
      <c r="F19" s="665"/>
      <c r="G19" s="665"/>
      <c r="H19" s="665"/>
      <c r="I19" s="666"/>
      <c r="J19" s="665"/>
      <c r="K19" s="667"/>
      <c r="L19" s="668"/>
      <c r="M19" s="665"/>
      <c r="N19" s="665"/>
      <c r="O19" s="665"/>
      <c r="P19" s="665"/>
      <c r="Q19" s="665"/>
      <c r="R19" s="665"/>
      <c r="S19" s="665"/>
      <c r="T19" s="665"/>
      <c r="U19" s="705"/>
    </row>
    <row r="20" spans="1:41" ht="27.75" customHeight="1" x14ac:dyDescent="0.35">
      <c r="A20" s="31"/>
      <c r="C20" s="665"/>
      <c r="D20" s="697"/>
      <c r="E20" s="665"/>
      <c r="F20" s="737" t="s">
        <v>335</v>
      </c>
      <c r="G20" s="665"/>
      <c r="H20" s="665"/>
      <c r="I20" s="666"/>
      <c r="J20" s="665"/>
      <c r="K20" s="667"/>
      <c r="L20" s="668"/>
      <c r="M20" s="665"/>
      <c r="N20" s="665"/>
      <c r="O20" s="665"/>
      <c r="P20" s="665"/>
      <c r="Q20" s="665"/>
      <c r="R20" s="665"/>
      <c r="S20" s="665"/>
      <c r="T20" s="665"/>
      <c r="U20" s="705"/>
    </row>
    <row r="21" spans="1:41" s="695" customFormat="1" ht="30" customHeight="1" x14ac:dyDescent="0.35">
      <c r="A21" s="694"/>
      <c r="C21" s="696"/>
      <c r="D21" s="697"/>
      <c r="E21" s="698"/>
      <c r="F21" s="802" t="s">
        <v>339</v>
      </c>
      <c r="G21" s="802"/>
      <c r="H21" s="802"/>
      <c r="I21" s="802"/>
      <c r="J21" s="802"/>
      <c r="K21" s="802"/>
      <c r="L21" s="802"/>
      <c r="M21" s="802"/>
      <c r="N21" s="802"/>
      <c r="O21" s="802"/>
      <c r="P21" s="802"/>
      <c r="Q21" s="802"/>
      <c r="R21" s="802"/>
      <c r="S21" s="802"/>
      <c r="T21" s="802"/>
      <c r="U21" s="803"/>
      <c r="X21" s="699"/>
      <c r="Y21" s="700"/>
      <c r="Z21" s="700"/>
      <c r="AA21" s="700"/>
      <c r="AB21" s="700"/>
      <c r="AC21" s="700"/>
      <c r="AD21" s="700"/>
      <c r="AE21" s="700"/>
      <c r="AF21" s="700"/>
      <c r="AG21" s="700"/>
      <c r="AH21" s="700"/>
    </row>
    <row r="22" spans="1:41" s="695" customFormat="1" ht="30" customHeight="1" x14ac:dyDescent="0.35">
      <c r="A22" s="694"/>
      <c r="C22" s="696"/>
      <c r="D22" s="697"/>
      <c r="E22" s="698"/>
      <c r="F22" s="816" t="s">
        <v>325</v>
      </c>
      <c r="G22" s="816"/>
      <c r="H22" s="816"/>
      <c r="I22" s="816"/>
      <c r="J22" s="816"/>
      <c r="K22" s="816"/>
      <c r="L22" s="816"/>
      <c r="M22" s="816"/>
      <c r="N22" s="816"/>
      <c r="O22" s="816"/>
      <c r="P22" s="816"/>
      <c r="Q22" s="816"/>
      <c r="R22" s="816"/>
      <c r="S22" s="816"/>
      <c r="T22" s="816"/>
      <c r="U22" s="817"/>
      <c r="X22" s="700"/>
      <c r="Y22" s="700"/>
      <c r="Z22" s="700"/>
      <c r="AA22" s="700"/>
      <c r="AB22" s="700"/>
      <c r="AC22" s="700"/>
      <c r="AD22" s="700"/>
      <c r="AE22" s="700"/>
      <c r="AF22" s="700"/>
      <c r="AG22" s="700"/>
      <c r="AH22" s="700"/>
    </row>
    <row r="23" spans="1:41" s="695" customFormat="1" ht="30" customHeight="1" x14ac:dyDescent="0.35">
      <c r="A23" s="694"/>
      <c r="C23" s="696"/>
      <c r="D23" s="697"/>
      <c r="E23" s="698"/>
      <c r="F23" s="802" t="s">
        <v>338</v>
      </c>
      <c r="G23" s="802"/>
      <c r="H23" s="802"/>
      <c r="I23" s="802"/>
      <c r="J23" s="802"/>
      <c r="K23" s="802"/>
      <c r="L23" s="802"/>
      <c r="M23" s="802"/>
      <c r="N23" s="802"/>
      <c r="O23" s="802"/>
      <c r="P23" s="802"/>
      <c r="Q23" s="802"/>
      <c r="R23" s="802"/>
      <c r="S23" s="802"/>
      <c r="T23" s="802"/>
      <c r="U23" s="803"/>
      <c r="X23" s="700"/>
      <c r="Y23" s="700"/>
      <c r="Z23" s="700"/>
      <c r="AA23" s="700"/>
      <c r="AB23" s="700"/>
      <c r="AC23" s="700"/>
      <c r="AD23" s="700"/>
      <c r="AE23" s="700"/>
      <c r="AF23" s="700"/>
      <c r="AG23" s="700"/>
      <c r="AH23" s="700"/>
    </row>
    <row r="24" spans="1:41" s="695" customFormat="1" ht="30" customHeight="1" x14ac:dyDescent="0.35">
      <c r="A24" s="694"/>
      <c r="C24" s="696"/>
      <c r="D24" s="697"/>
      <c r="E24" s="698"/>
      <c r="F24" s="802" t="s">
        <v>326</v>
      </c>
      <c r="G24" s="802"/>
      <c r="H24" s="802"/>
      <c r="I24" s="802"/>
      <c r="J24" s="802"/>
      <c r="K24" s="802"/>
      <c r="L24" s="802"/>
      <c r="M24" s="802"/>
      <c r="N24" s="802"/>
      <c r="O24" s="802"/>
      <c r="P24" s="771"/>
      <c r="Q24" s="771"/>
      <c r="R24" s="771"/>
      <c r="S24" s="771"/>
      <c r="T24" s="771"/>
      <c r="U24" s="709"/>
      <c r="X24" s="700"/>
      <c r="Y24" s="700"/>
      <c r="Z24" s="700"/>
      <c r="AA24" s="700"/>
      <c r="AB24" s="700"/>
      <c r="AC24" s="700"/>
      <c r="AD24" s="700"/>
      <c r="AE24" s="700"/>
      <c r="AF24" s="700"/>
      <c r="AG24" s="700"/>
      <c r="AH24" s="700"/>
    </row>
    <row r="25" spans="1:41" s="695" customFormat="1" ht="30" customHeight="1" x14ac:dyDescent="0.35">
      <c r="A25" s="694"/>
      <c r="C25" s="772"/>
      <c r="D25" s="697"/>
      <c r="E25" s="701"/>
      <c r="F25" s="802" t="s">
        <v>327</v>
      </c>
      <c r="G25" s="818"/>
      <c r="H25" s="818"/>
      <c r="I25" s="818"/>
      <c r="J25" s="818"/>
      <c r="K25" s="818"/>
      <c r="L25" s="818"/>
      <c r="M25" s="818"/>
      <c r="N25" s="818"/>
      <c r="O25" s="818"/>
      <c r="P25" s="818"/>
      <c r="Q25" s="818"/>
      <c r="R25" s="818"/>
      <c r="S25" s="818"/>
      <c r="T25" s="818"/>
      <c r="U25" s="819"/>
      <c r="AO25"/>
    </row>
    <row r="26" spans="1:41" s="695" customFormat="1" ht="19.5" customHeight="1" x14ac:dyDescent="0.35">
      <c r="A26" s="730"/>
      <c r="B26" s="700"/>
      <c r="C26" s="731"/>
      <c r="D26" s="732"/>
      <c r="E26" s="732"/>
      <c r="F26" s="771"/>
      <c r="G26" s="773"/>
      <c r="H26" s="773"/>
      <c r="I26" s="773"/>
      <c r="J26" s="773"/>
      <c r="K26" s="773"/>
      <c r="L26" s="773"/>
      <c r="M26" s="773"/>
      <c r="N26" s="773"/>
      <c r="O26" s="773"/>
      <c r="P26" s="773"/>
      <c r="Q26" s="773"/>
      <c r="R26" s="773"/>
      <c r="S26" s="773"/>
      <c r="T26" s="773"/>
      <c r="U26" s="774"/>
      <c r="AO26"/>
    </row>
    <row r="27" spans="1:41" ht="22.5" customHeight="1" x14ac:dyDescent="0.35">
      <c r="A27" s="31"/>
      <c r="C27" s="665"/>
      <c r="D27" s="665"/>
      <c r="E27" s="808" t="s">
        <v>386</v>
      </c>
      <c r="F27" s="809"/>
      <c r="G27" s="809"/>
      <c r="H27" s="809"/>
      <c r="I27" s="809"/>
      <c r="J27" s="809"/>
      <c r="K27" s="809"/>
      <c r="L27" s="809"/>
      <c r="M27" s="809"/>
      <c r="N27" s="809"/>
      <c r="O27" s="809"/>
      <c r="P27" s="809"/>
      <c r="Q27" s="809"/>
      <c r="R27" s="809"/>
      <c r="S27" s="809"/>
      <c r="T27" s="809"/>
      <c r="U27" s="810"/>
      <c r="AO27"/>
    </row>
    <row r="28" spans="1:41" ht="33" customHeight="1" x14ac:dyDescent="0.35">
      <c r="A28" s="31"/>
      <c r="C28" s="665"/>
      <c r="D28" s="665"/>
      <c r="E28" s="802" t="s">
        <v>385</v>
      </c>
      <c r="F28" s="802"/>
      <c r="G28" s="802"/>
      <c r="H28" s="802"/>
      <c r="I28" s="802"/>
      <c r="J28" s="802"/>
      <c r="K28" s="802"/>
      <c r="L28" s="802"/>
      <c r="M28" s="802"/>
      <c r="N28" s="802"/>
      <c r="O28" s="811"/>
      <c r="P28" s="811"/>
      <c r="Q28" s="811"/>
      <c r="R28" s="811"/>
      <c r="S28" s="811"/>
      <c r="T28" s="811"/>
      <c r="U28" s="709"/>
    </row>
    <row r="29" spans="1:41" ht="20.149999999999999" customHeight="1" x14ac:dyDescent="0.35">
      <c r="A29" s="31"/>
      <c r="C29" s="665"/>
      <c r="D29" s="665"/>
      <c r="E29" s="665" t="s">
        <v>376</v>
      </c>
      <c r="F29" s="665"/>
      <c r="G29" s="665"/>
      <c r="H29" s="665"/>
      <c r="I29" s="665"/>
      <c r="J29" s="691"/>
      <c r="K29" s="692"/>
      <c r="L29" s="693"/>
      <c r="M29" s="691"/>
      <c r="N29" s="691"/>
      <c r="O29" s="691"/>
      <c r="P29" s="691"/>
      <c r="Q29" s="665"/>
      <c r="R29" s="665"/>
      <c r="S29" s="665"/>
      <c r="T29" s="665"/>
      <c r="U29" s="705"/>
    </row>
    <row r="30" spans="1:41" s="308" customFormat="1" ht="20.149999999999999" customHeight="1" thickBot="1" x14ac:dyDescent="0.4">
      <c r="A30" s="228"/>
      <c r="B30" s="24"/>
      <c r="C30" s="669"/>
      <c r="D30" s="669"/>
      <c r="E30" s="669"/>
      <c r="F30" s="778"/>
      <c r="G30" s="669"/>
      <c r="H30" s="669"/>
      <c r="I30" s="669"/>
      <c r="J30" s="779"/>
      <c r="K30" s="780"/>
      <c r="L30" s="779"/>
      <c r="M30" s="779"/>
      <c r="N30" s="779"/>
      <c r="O30" s="781"/>
      <c r="P30" s="781"/>
      <c r="Q30" s="669"/>
      <c r="R30" s="669"/>
      <c r="S30" s="669"/>
      <c r="T30" s="669"/>
      <c r="U30" s="706"/>
    </row>
    <row r="31" spans="1:41" ht="20.149999999999999" customHeight="1" x14ac:dyDescent="0.25">
      <c r="A31" s="391"/>
    </row>
    <row r="32" spans="1:41" ht="20.149999999999999" customHeight="1" x14ac:dyDescent="0.25"/>
    <row r="33" ht="20.149999999999999" customHeight="1" x14ac:dyDescent="0.25"/>
    <row r="34" ht="20.149999999999999" customHeight="1" x14ac:dyDescent="0.25"/>
  </sheetData>
  <mergeCells count="15">
    <mergeCell ref="E28:T28"/>
    <mergeCell ref="C5:U5"/>
    <mergeCell ref="F23:U23"/>
    <mergeCell ref="F22:U22"/>
    <mergeCell ref="F14:N14"/>
    <mergeCell ref="F15:L15"/>
    <mergeCell ref="F25:U25"/>
    <mergeCell ref="F24:O24"/>
    <mergeCell ref="C6:S6"/>
    <mergeCell ref="F11:K11"/>
    <mergeCell ref="E1:U1"/>
    <mergeCell ref="F21:U21"/>
    <mergeCell ref="F12:O12"/>
    <mergeCell ref="F13:U13"/>
    <mergeCell ref="E27:U27"/>
  </mergeCells>
  <phoneticPr fontId="22" type="noConversion"/>
  <hyperlinks>
    <hyperlink ref="F12:O12" location="'6.1. Examen final (1)'!A1" display="Examen final (partie 1: Rappel des caractéristique du programme)" xr:uid="{00000000-0004-0000-0000-000000000000}"/>
    <hyperlink ref="F13:M13" location="'6.2. Examen final (2)'!A1" display="Examen final (partie 2: rappel des MG investis, des frais de promotion engagés, détail de la présence en festival et marché))" xr:uid="{00000000-0004-0000-0000-000001000000}"/>
    <hyperlink ref="F14:N14" location="'6.3. Examen final (3)'!A1" display="Examen final (partie 3: ventes réalisées)" xr:uid="{00000000-0004-0000-0000-000002000000}"/>
    <hyperlink ref="F15:L15" location="'7. Détail aides &amp; subventions'!A1" display="Détail des aides et des subventions obtenues" xr:uid="{00000000-0004-0000-0000-000003000000}"/>
    <hyperlink ref="F11:K11" location="'1. Lettre de demande'!de" display="Lettre de demande" xr:uid="{00000000-0004-0000-0000-000004000000}"/>
  </hyperlinks>
  <printOptions horizontalCentered="1" verticalCentered="1"/>
  <pageMargins left="0.59055118110236227" right="0.59055118110236227" top="0.98425196850393704" bottom="0.98425196850393704" header="0.51181102362204722" footer="0.51181102362204722"/>
  <pageSetup paperSize="9" scale="45" fitToHeight="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3</xdr:col>
                    <xdr:colOff>19050</xdr:colOff>
                    <xdr:row>7</xdr:row>
                    <xdr:rowOff>0</xdr:rowOff>
                  </from>
                  <to>
                    <xdr:col>4</xdr:col>
                    <xdr:colOff>19050</xdr:colOff>
                    <xdr:row>7</xdr:row>
                    <xdr:rowOff>228600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3</xdr:col>
                    <xdr:colOff>19050</xdr:colOff>
                    <xdr:row>11</xdr:row>
                    <xdr:rowOff>0</xdr:rowOff>
                  </from>
                  <to>
                    <xdr:col>4</xdr:col>
                    <xdr:colOff>19050</xdr:colOff>
                    <xdr:row>11</xdr:row>
                    <xdr:rowOff>209550</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3</xdr:col>
                    <xdr:colOff>19050</xdr:colOff>
                    <xdr:row>11</xdr:row>
                    <xdr:rowOff>0</xdr:rowOff>
                  </from>
                  <to>
                    <xdr:col>4</xdr:col>
                    <xdr:colOff>19050</xdr:colOff>
                    <xdr:row>11</xdr:row>
                    <xdr:rowOff>228600</xdr:rowOff>
                  </to>
                </anchor>
              </controlPr>
            </control>
          </mc:Choice>
        </mc:AlternateContent>
        <mc:AlternateContent xmlns:mc="http://schemas.openxmlformats.org/markup-compatibility/2006">
          <mc:Choice Requires="x14">
            <control shapeId="11268" r:id="rId7" name="Check Box 4">
              <controlPr locked="0" defaultSize="0" autoFill="0" autoLine="0" autoPict="0">
                <anchor moveWithCells="1">
                  <from>
                    <xdr:col>3</xdr:col>
                    <xdr:colOff>19050</xdr:colOff>
                    <xdr:row>15</xdr:row>
                    <xdr:rowOff>0</xdr:rowOff>
                  </from>
                  <to>
                    <xdr:col>4</xdr:col>
                    <xdr:colOff>19050</xdr:colOff>
                    <xdr:row>15</xdr:row>
                    <xdr:rowOff>228600</xdr:rowOff>
                  </to>
                </anchor>
              </controlPr>
            </control>
          </mc:Choice>
        </mc:AlternateContent>
        <mc:AlternateContent xmlns:mc="http://schemas.openxmlformats.org/markup-compatibility/2006">
          <mc:Choice Requires="x14">
            <control shapeId="11269" r:id="rId8" name="Check Box 5">
              <controlPr locked="0" defaultSize="0" autoFill="0" autoLine="0" autoPict="0">
                <anchor moveWithCells="1">
                  <from>
                    <xdr:col>3</xdr:col>
                    <xdr:colOff>19050</xdr:colOff>
                    <xdr:row>15</xdr:row>
                    <xdr:rowOff>0</xdr:rowOff>
                  </from>
                  <to>
                    <xdr:col>4</xdr:col>
                    <xdr:colOff>19050</xdr:colOff>
                    <xdr:row>15</xdr:row>
                    <xdr:rowOff>228600</xdr:rowOff>
                  </to>
                </anchor>
              </controlPr>
            </control>
          </mc:Choice>
        </mc:AlternateContent>
        <mc:AlternateContent xmlns:mc="http://schemas.openxmlformats.org/markup-compatibility/2006">
          <mc:Choice Requires="x14">
            <control shapeId="11273" r:id="rId9" name="Check Box 9">
              <controlPr locked="0" defaultSize="0" autoFill="0" autoLine="0" autoPict="0">
                <anchor moveWithCells="1">
                  <from>
                    <xdr:col>3</xdr:col>
                    <xdr:colOff>19050</xdr:colOff>
                    <xdr:row>21</xdr:row>
                    <xdr:rowOff>31750</xdr:rowOff>
                  </from>
                  <to>
                    <xdr:col>4</xdr:col>
                    <xdr:colOff>19050</xdr:colOff>
                    <xdr:row>21</xdr:row>
                    <xdr:rowOff>190500</xdr:rowOff>
                  </to>
                </anchor>
              </controlPr>
            </control>
          </mc:Choice>
        </mc:AlternateContent>
        <mc:AlternateContent xmlns:mc="http://schemas.openxmlformats.org/markup-compatibility/2006">
          <mc:Choice Requires="x14">
            <control shapeId="11274" r:id="rId10" name="Check Box 10">
              <controlPr locked="0" defaultSize="0" autoFill="0" autoLine="0" autoPict="0">
                <anchor moveWithCells="1">
                  <from>
                    <xdr:col>3</xdr:col>
                    <xdr:colOff>19050</xdr:colOff>
                    <xdr:row>22</xdr:row>
                    <xdr:rowOff>0</xdr:rowOff>
                  </from>
                  <to>
                    <xdr:col>4</xdr:col>
                    <xdr:colOff>19050</xdr:colOff>
                    <xdr:row>22</xdr:row>
                    <xdr:rowOff>165100</xdr:rowOff>
                  </to>
                </anchor>
              </controlPr>
            </control>
          </mc:Choice>
        </mc:AlternateContent>
        <mc:AlternateContent xmlns:mc="http://schemas.openxmlformats.org/markup-compatibility/2006">
          <mc:Choice Requires="x14">
            <control shapeId="11275" r:id="rId11" name="Check Box 11">
              <controlPr locked="0" defaultSize="0" autoFill="0" autoLine="0" autoPict="0">
                <anchor moveWithCells="1">
                  <from>
                    <xdr:col>3</xdr:col>
                    <xdr:colOff>19050</xdr:colOff>
                    <xdr:row>22</xdr:row>
                    <xdr:rowOff>0</xdr:rowOff>
                  </from>
                  <to>
                    <xdr:col>4</xdr:col>
                    <xdr:colOff>19050</xdr:colOff>
                    <xdr:row>22</xdr:row>
                    <xdr:rowOff>222250</xdr:rowOff>
                  </to>
                </anchor>
              </controlPr>
            </control>
          </mc:Choice>
        </mc:AlternateContent>
        <mc:AlternateContent xmlns:mc="http://schemas.openxmlformats.org/markup-compatibility/2006">
          <mc:Choice Requires="x14">
            <control shapeId="11277" r:id="rId12" name="Check Box 13">
              <controlPr locked="0" defaultSize="0" autoFill="0" autoLine="0" autoPict="0">
                <anchor moveWithCells="1">
                  <from>
                    <xdr:col>3</xdr:col>
                    <xdr:colOff>19050</xdr:colOff>
                    <xdr:row>24</xdr:row>
                    <xdr:rowOff>0</xdr:rowOff>
                  </from>
                  <to>
                    <xdr:col>4</xdr:col>
                    <xdr:colOff>19050</xdr:colOff>
                    <xdr:row>24</xdr:row>
                    <xdr:rowOff>222250</xdr:rowOff>
                  </to>
                </anchor>
              </controlPr>
            </control>
          </mc:Choice>
        </mc:AlternateContent>
        <mc:AlternateContent xmlns:mc="http://schemas.openxmlformats.org/markup-compatibility/2006">
          <mc:Choice Requires="x14">
            <control shapeId="11279" r:id="rId13" name="Check Box 15">
              <controlPr locked="0" defaultSize="0" autoFill="0" autoLine="0" autoPict="0">
                <anchor moveWithCells="1">
                  <from>
                    <xdr:col>3</xdr:col>
                    <xdr:colOff>19050</xdr:colOff>
                    <xdr:row>24</xdr:row>
                    <xdr:rowOff>0</xdr:rowOff>
                  </from>
                  <to>
                    <xdr:col>4</xdr:col>
                    <xdr:colOff>19050</xdr:colOff>
                    <xdr:row>24</xdr:row>
                    <xdr:rowOff>152400</xdr:rowOff>
                  </to>
                </anchor>
              </controlPr>
            </control>
          </mc:Choice>
        </mc:AlternateContent>
        <mc:AlternateContent xmlns:mc="http://schemas.openxmlformats.org/markup-compatibility/2006">
          <mc:Choice Requires="x14">
            <control shapeId="11280" r:id="rId14" name="Check Box 16">
              <controlPr locked="0" defaultSize="0" autoFill="0" autoLine="0" autoPict="0">
                <anchor moveWithCells="1">
                  <from>
                    <xdr:col>3</xdr:col>
                    <xdr:colOff>19050</xdr:colOff>
                    <xdr:row>24</xdr:row>
                    <xdr:rowOff>19050</xdr:rowOff>
                  </from>
                  <to>
                    <xdr:col>4</xdr:col>
                    <xdr:colOff>19050</xdr:colOff>
                    <xdr:row>24</xdr:row>
                    <xdr:rowOff>171450</xdr:rowOff>
                  </to>
                </anchor>
              </controlPr>
            </control>
          </mc:Choice>
        </mc:AlternateContent>
        <mc:AlternateContent xmlns:mc="http://schemas.openxmlformats.org/markup-compatibility/2006">
          <mc:Choice Requires="x14">
            <control shapeId="11281" r:id="rId15" name="Check Box 17">
              <controlPr locked="0" defaultSize="0" autoFill="0" autoLine="0" autoPict="0">
                <anchor moveWithCells="1">
                  <from>
                    <xdr:col>3</xdr:col>
                    <xdr:colOff>19050</xdr:colOff>
                    <xdr:row>26</xdr:row>
                    <xdr:rowOff>0</xdr:rowOff>
                  </from>
                  <to>
                    <xdr:col>4</xdr:col>
                    <xdr:colOff>19050</xdr:colOff>
                    <xdr:row>26</xdr:row>
                    <xdr:rowOff>165100</xdr:rowOff>
                  </to>
                </anchor>
              </controlPr>
            </control>
          </mc:Choice>
        </mc:AlternateContent>
        <mc:AlternateContent xmlns:mc="http://schemas.openxmlformats.org/markup-compatibility/2006">
          <mc:Choice Requires="x14">
            <control shapeId="11284" r:id="rId16" name="Check Box 20">
              <controlPr locked="0" defaultSize="0" autoFill="0" autoLine="0" autoPict="0">
                <anchor moveWithCells="1">
                  <from>
                    <xdr:col>3</xdr:col>
                    <xdr:colOff>19050</xdr:colOff>
                    <xdr:row>11</xdr:row>
                    <xdr:rowOff>0</xdr:rowOff>
                  </from>
                  <to>
                    <xdr:col>4</xdr:col>
                    <xdr:colOff>19050</xdr:colOff>
                    <xdr:row>11</xdr:row>
                    <xdr:rowOff>228600</xdr:rowOff>
                  </to>
                </anchor>
              </controlPr>
            </control>
          </mc:Choice>
        </mc:AlternateContent>
        <mc:AlternateContent xmlns:mc="http://schemas.openxmlformats.org/markup-compatibility/2006">
          <mc:Choice Requires="x14">
            <control shapeId="11291" r:id="rId17" name="Check Box 27">
              <controlPr locked="0" defaultSize="0" autoFill="0" autoLine="0" autoPict="0">
                <anchor moveWithCells="1">
                  <from>
                    <xdr:col>3</xdr:col>
                    <xdr:colOff>19050</xdr:colOff>
                    <xdr:row>20</xdr:row>
                    <xdr:rowOff>38100</xdr:rowOff>
                  </from>
                  <to>
                    <xdr:col>4</xdr:col>
                    <xdr:colOff>19050</xdr:colOff>
                    <xdr:row>20</xdr:row>
                    <xdr:rowOff>209550</xdr:rowOff>
                  </to>
                </anchor>
              </controlPr>
            </control>
          </mc:Choice>
        </mc:AlternateContent>
        <mc:AlternateContent xmlns:mc="http://schemas.openxmlformats.org/markup-compatibility/2006">
          <mc:Choice Requires="x14">
            <control shapeId="11292" r:id="rId18" name="Check Box 28">
              <controlPr locked="0" defaultSize="0" autoFill="0" autoLine="0" autoPict="0">
                <anchor moveWithCells="1">
                  <from>
                    <xdr:col>3</xdr:col>
                    <xdr:colOff>19050</xdr:colOff>
                    <xdr:row>11</xdr:row>
                    <xdr:rowOff>0</xdr:rowOff>
                  </from>
                  <to>
                    <xdr:col>4</xdr:col>
                    <xdr:colOff>19050</xdr:colOff>
                    <xdr:row>11</xdr:row>
                    <xdr:rowOff>228600</xdr:rowOff>
                  </to>
                </anchor>
              </controlPr>
            </control>
          </mc:Choice>
        </mc:AlternateContent>
        <mc:AlternateContent xmlns:mc="http://schemas.openxmlformats.org/markup-compatibility/2006">
          <mc:Choice Requires="x14">
            <control shapeId="11293" r:id="rId19" name="Check Box 29">
              <controlPr locked="0" defaultSize="0" autoFill="0" autoLine="0" autoPict="0">
                <anchor moveWithCells="1">
                  <from>
                    <xdr:col>3</xdr:col>
                    <xdr:colOff>19050</xdr:colOff>
                    <xdr:row>26</xdr:row>
                    <xdr:rowOff>0</xdr:rowOff>
                  </from>
                  <to>
                    <xdr:col>4</xdr:col>
                    <xdr:colOff>19050</xdr:colOff>
                    <xdr:row>26</xdr:row>
                    <xdr:rowOff>171450</xdr:rowOff>
                  </to>
                </anchor>
              </controlPr>
            </control>
          </mc:Choice>
        </mc:AlternateContent>
        <mc:AlternateContent xmlns:mc="http://schemas.openxmlformats.org/markup-compatibility/2006">
          <mc:Choice Requires="x14">
            <control shapeId="11294" r:id="rId20" name="Check Box 30">
              <controlPr locked="0" defaultSize="0" autoFill="0" autoLine="0" autoPict="0">
                <anchor moveWithCells="1">
                  <from>
                    <xdr:col>3</xdr:col>
                    <xdr:colOff>19050</xdr:colOff>
                    <xdr:row>11</xdr:row>
                    <xdr:rowOff>0</xdr:rowOff>
                  </from>
                  <to>
                    <xdr:col>4</xdr:col>
                    <xdr:colOff>19050</xdr:colOff>
                    <xdr:row>11</xdr:row>
                    <xdr:rowOff>228600</xdr:rowOff>
                  </to>
                </anchor>
              </controlPr>
            </control>
          </mc:Choice>
        </mc:AlternateContent>
        <mc:AlternateContent xmlns:mc="http://schemas.openxmlformats.org/markup-compatibility/2006">
          <mc:Choice Requires="x14">
            <control shapeId="11295" r:id="rId21" name="Check Box 31">
              <controlPr locked="0" defaultSize="0" autoFill="0" autoLine="0" autoPict="0">
                <anchor moveWithCells="1">
                  <from>
                    <xdr:col>3</xdr:col>
                    <xdr:colOff>19050</xdr:colOff>
                    <xdr:row>11</xdr:row>
                    <xdr:rowOff>12700</xdr:rowOff>
                  </from>
                  <to>
                    <xdr:col>4</xdr:col>
                    <xdr:colOff>19050</xdr:colOff>
                    <xdr:row>11</xdr:row>
                    <xdr:rowOff>241300</xdr:rowOff>
                  </to>
                </anchor>
              </controlPr>
            </control>
          </mc:Choice>
        </mc:AlternateContent>
        <mc:AlternateContent xmlns:mc="http://schemas.openxmlformats.org/markup-compatibility/2006">
          <mc:Choice Requires="x14">
            <control shapeId="11296" r:id="rId22" name="Check Box 32">
              <controlPr locked="0" defaultSize="0" autoFill="0" autoLine="0" autoPict="0">
                <anchor moveWithCells="1">
                  <from>
                    <xdr:col>3</xdr:col>
                    <xdr:colOff>19050</xdr:colOff>
                    <xdr:row>12</xdr:row>
                    <xdr:rowOff>12700</xdr:rowOff>
                  </from>
                  <to>
                    <xdr:col>4</xdr:col>
                    <xdr:colOff>19050</xdr:colOff>
                    <xdr:row>12</xdr:row>
                    <xdr:rowOff>241300</xdr:rowOff>
                  </to>
                </anchor>
              </controlPr>
            </control>
          </mc:Choice>
        </mc:AlternateContent>
        <mc:AlternateContent xmlns:mc="http://schemas.openxmlformats.org/markup-compatibility/2006">
          <mc:Choice Requires="x14">
            <control shapeId="11297" r:id="rId23" name="Check Box 33">
              <controlPr locked="0" defaultSize="0" autoFill="0" autoLine="0" autoPict="0">
                <anchor moveWithCells="1">
                  <from>
                    <xdr:col>3</xdr:col>
                    <xdr:colOff>19050</xdr:colOff>
                    <xdr:row>13</xdr:row>
                    <xdr:rowOff>12700</xdr:rowOff>
                  </from>
                  <to>
                    <xdr:col>4</xdr:col>
                    <xdr:colOff>19050</xdr:colOff>
                    <xdr:row>13</xdr:row>
                    <xdr:rowOff>241300</xdr:rowOff>
                  </to>
                </anchor>
              </controlPr>
            </control>
          </mc:Choice>
        </mc:AlternateContent>
        <mc:AlternateContent xmlns:mc="http://schemas.openxmlformats.org/markup-compatibility/2006">
          <mc:Choice Requires="x14">
            <control shapeId="11298" r:id="rId24" name="Check Box 34">
              <controlPr locked="0" defaultSize="0" autoFill="0" autoLine="0" autoPict="0">
                <anchor moveWithCells="1">
                  <from>
                    <xdr:col>3</xdr:col>
                    <xdr:colOff>19050</xdr:colOff>
                    <xdr:row>11</xdr:row>
                    <xdr:rowOff>0</xdr:rowOff>
                  </from>
                  <to>
                    <xdr:col>4</xdr:col>
                    <xdr:colOff>19050</xdr:colOff>
                    <xdr:row>11</xdr:row>
                    <xdr:rowOff>228600</xdr:rowOff>
                  </to>
                </anchor>
              </controlPr>
            </control>
          </mc:Choice>
        </mc:AlternateContent>
        <mc:AlternateContent xmlns:mc="http://schemas.openxmlformats.org/markup-compatibility/2006">
          <mc:Choice Requires="x14">
            <control shapeId="11299" r:id="rId25" name="Check Box 35">
              <controlPr locked="0" defaultSize="0" autoFill="0" autoLine="0" autoPict="0">
                <anchor moveWithCells="1">
                  <from>
                    <xdr:col>3</xdr:col>
                    <xdr:colOff>19050</xdr:colOff>
                    <xdr:row>14</xdr:row>
                    <xdr:rowOff>12700</xdr:rowOff>
                  </from>
                  <to>
                    <xdr:col>4</xdr:col>
                    <xdr:colOff>19050</xdr:colOff>
                    <xdr:row>14</xdr:row>
                    <xdr:rowOff>241300</xdr:rowOff>
                  </to>
                </anchor>
              </controlPr>
            </control>
          </mc:Choice>
        </mc:AlternateContent>
        <mc:AlternateContent xmlns:mc="http://schemas.openxmlformats.org/markup-compatibility/2006">
          <mc:Choice Requires="x14">
            <control shapeId="11300" r:id="rId26" name="Check Box 36">
              <controlPr locked="0" defaultSize="0" autoFill="0" autoLine="0" autoPict="0">
                <anchor moveWithCells="1">
                  <from>
                    <xdr:col>3</xdr:col>
                    <xdr:colOff>19050</xdr:colOff>
                    <xdr:row>26</xdr:row>
                    <xdr:rowOff>0</xdr:rowOff>
                  </from>
                  <to>
                    <xdr:col>4</xdr:col>
                    <xdr:colOff>12700</xdr:colOff>
                    <xdr:row>26</xdr:row>
                    <xdr:rowOff>165100</xdr:rowOff>
                  </to>
                </anchor>
              </controlPr>
            </control>
          </mc:Choice>
        </mc:AlternateContent>
        <mc:AlternateContent xmlns:mc="http://schemas.openxmlformats.org/markup-compatibility/2006">
          <mc:Choice Requires="x14">
            <control shapeId="11301" r:id="rId27" name="Check Box 37">
              <controlPr locked="0" defaultSize="0" autoFill="0" autoLine="0" autoPict="0">
                <anchor moveWithCells="1">
                  <from>
                    <xdr:col>3</xdr:col>
                    <xdr:colOff>31750</xdr:colOff>
                    <xdr:row>23</xdr:row>
                    <xdr:rowOff>57150</xdr:rowOff>
                  </from>
                  <to>
                    <xdr:col>4</xdr:col>
                    <xdr:colOff>19050</xdr:colOff>
                    <xdr:row>23</xdr:row>
                    <xdr:rowOff>222250</xdr:rowOff>
                  </to>
                </anchor>
              </controlPr>
            </control>
          </mc:Choice>
        </mc:AlternateContent>
        <mc:AlternateContent xmlns:mc="http://schemas.openxmlformats.org/markup-compatibility/2006">
          <mc:Choice Requires="x14">
            <control shapeId="11302" r:id="rId28" name="Check Box 38">
              <controlPr locked="0" defaultSize="0" autoFill="0" autoLine="0" autoPict="0">
                <anchor moveWithCells="1">
                  <from>
                    <xdr:col>3</xdr:col>
                    <xdr:colOff>19050</xdr:colOff>
                    <xdr:row>19</xdr:row>
                    <xdr:rowOff>38100</xdr:rowOff>
                  </from>
                  <to>
                    <xdr:col>4</xdr:col>
                    <xdr:colOff>19050</xdr:colOff>
                    <xdr:row>19</xdr:row>
                    <xdr:rowOff>209550</xdr:rowOff>
                  </to>
                </anchor>
              </controlPr>
            </control>
          </mc:Choice>
        </mc:AlternateContent>
        <mc:AlternateContent xmlns:mc="http://schemas.openxmlformats.org/markup-compatibility/2006">
          <mc:Choice Requires="x14">
            <control shapeId="11303" r:id="rId29" name="Check Box 39">
              <controlPr locked="0" defaultSize="0" autoFill="0" autoLine="0" autoPict="0">
                <anchor moveWithCells="1">
                  <from>
                    <xdr:col>3</xdr:col>
                    <xdr:colOff>19050</xdr:colOff>
                    <xdr:row>10</xdr:row>
                    <xdr:rowOff>0</xdr:rowOff>
                  </from>
                  <to>
                    <xdr:col>4</xdr:col>
                    <xdr:colOff>19050</xdr:colOff>
                    <xdr:row>11</xdr:row>
                    <xdr:rowOff>57150</xdr:rowOff>
                  </to>
                </anchor>
              </controlPr>
            </control>
          </mc:Choice>
        </mc:AlternateContent>
        <mc:AlternateContent xmlns:mc="http://schemas.openxmlformats.org/markup-compatibility/2006">
          <mc:Choice Requires="x14">
            <control shapeId="11304" r:id="rId30" name="Check Box 40">
              <controlPr locked="0" defaultSize="0" autoFill="0" autoLine="0" autoPict="0">
                <anchor moveWithCells="1">
                  <from>
                    <xdr:col>3</xdr:col>
                    <xdr:colOff>19050</xdr:colOff>
                    <xdr:row>10</xdr:row>
                    <xdr:rowOff>0</xdr:rowOff>
                  </from>
                  <to>
                    <xdr:col>4</xdr:col>
                    <xdr:colOff>19050</xdr:colOff>
                    <xdr:row>11</xdr:row>
                    <xdr:rowOff>76200</xdr:rowOff>
                  </to>
                </anchor>
              </controlPr>
            </control>
          </mc:Choice>
        </mc:AlternateContent>
        <mc:AlternateContent xmlns:mc="http://schemas.openxmlformats.org/markup-compatibility/2006">
          <mc:Choice Requires="x14">
            <control shapeId="11305" r:id="rId31" name="Check Box 41">
              <controlPr locked="0" defaultSize="0" autoFill="0" autoLine="0" autoPict="0">
                <anchor moveWithCells="1">
                  <from>
                    <xdr:col>3</xdr:col>
                    <xdr:colOff>19050</xdr:colOff>
                    <xdr:row>10</xdr:row>
                    <xdr:rowOff>0</xdr:rowOff>
                  </from>
                  <to>
                    <xdr:col>4</xdr:col>
                    <xdr:colOff>19050</xdr:colOff>
                    <xdr:row>11</xdr:row>
                    <xdr:rowOff>76200</xdr:rowOff>
                  </to>
                </anchor>
              </controlPr>
            </control>
          </mc:Choice>
        </mc:AlternateContent>
        <mc:AlternateContent xmlns:mc="http://schemas.openxmlformats.org/markup-compatibility/2006">
          <mc:Choice Requires="x14">
            <control shapeId="11306" r:id="rId32" name="Check Box 42">
              <controlPr locked="0" defaultSize="0" autoFill="0" autoLine="0" autoPict="0">
                <anchor moveWithCells="1">
                  <from>
                    <xdr:col>3</xdr:col>
                    <xdr:colOff>19050</xdr:colOff>
                    <xdr:row>10</xdr:row>
                    <xdr:rowOff>0</xdr:rowOff>
                  </from>
                  <to>
                    <xdr:col>4</xdr:col>
                    <xdr:colOff>19050</xdr:colOff>
                    <xdr:row>11</xdr:row>
                    <xdr:rowOff>76200</xdr:rowOff>
                  </to>
                </anchor>
              </controlPr>
            </control>
          </mc:Choice>
        </mc:AlternateContent>
        <mc:AlternateContent xmlns:mc="http://schemas.openxmlformats.org/markup-compatibility/2006">
          <mc:Choice Requires="x14">
            <control shapeId="11307" r:id="rId33" name="Check Box 43">
              <controlPr locked="0" defaultSize="0" autoFill="0" autoLine="0" autoPict="0">
                <anchor moveWithCells="1">
                  <from>
                    <xdr:col>3</xdr:col>
                    <xdr:colOff>19050</xdr:colOff>
                    <xdr:row>10</xdr:row>
                    <xdr:rowOff>0</xdr:rowOff>
                  </from>
                  <to>
                    <xdr:col>4</xdr:col>
                    <xdr:colOff>19050</xdr:colOff>
                    <xdr:row>11</xdr:row>
                    <xdr:rowOff>76200</xdr:rowOff>
                  </to>
                </anchor>
              </controlPr>
            </control>
          </mc:Choice>
        </mc:AlternateContent>
        <mc:AlternateContent xmlns:mc="http://schemas.openxmlformats.org/markup-compatibility/2006">
          <mc:Choice Requires="x14">
            <control shapeId="11308" r:id="rId34" name="Check Box 44">
              <controlPr locked="0" defaultSize="0" autoFill="0" autoLine="0" autoPict="0">
                <anchor moveWithCells="1">
                  <from>
                    <xdr:col>3</xdr:col>
                    <xdr:colOff>19050</xdr:colOff>
                    <xdr:row>10</xdr:row>
                    <xdr:rowOff>12700</xdr:rowOff>
                  </from>
                  <to>
                    <xdr:col>4</xdr:col>
                    <xdr:colOff>19050</xdr:colOff>
                    <xdr:row>11</xdr:row>
                    <xdr:rowOff>88900</xdr:rowOff>
                  </to>
                </anchor>
              </controlPr>
            </control>
          </mc:Choice>
        </mc:AlternateContent>
        <mc:AlternateContent xmlns:mc="http://schemas.openxmlformats.org/markup-compatibility/2006">
          <mc:Choice Requires="x14">
            <control shapeId="11309" r:id="rId35" name="Check Box 45">
              <controlPr locked="0" defaultSize="0" autoFill="0" autoLine="0" autoPict="0">
                <anchor moveWithCells="1">
                  <from>
                    <xdr:col>3</xdr:col>
                    <xdr:colOff>19050</xdr:colOff>
                    <xdr:row>10</xdr:row>
                    <xdr:rowOff>0</xdr:rowOff>
                  </from>
                  <to>
                    <xdr:col>4</xdr:col>
                    <xdr:colOff>19050</xdr:colOff>
                    <xdr:row>11</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T30"/>
  <sheetViews>
    <sheetView view="pageBreakPreview" topLeftCell="A9" zoomScaleNormal="85" zoomScaleSheetLayoutView="100" workbookViewId="0">
      <selection activeCell="D2" sqref="D2"/>
    </sheetView>
  </sheetViews>
  <sheetFormatPr baseColWidth="10" defaultColWidth="10.81640625" defaultRowHeight="14.5" x14ac:dyDescent="0.35"/>
  <cols>
    <col min="1" max="1" width="3" customWidth="1"/>
    <col min="2" max="2" width="4.453125" customWidth="1"/>
    <col min="3" max="3" width="5.7265625" customWidth="1"/>
    <col min="4" max="4" width="16.453125" customWidth="1"/>
    <col min="5" max="5" width="8.453125" customWidth="1"/>
    <col min="6" max="6" width="11.7265625" customWidth="1"/>
    <col min="7" max="8" width="2.81640625" customWidth="1"/>
    <col min="9" max="9" width="3.7265625" customWidth="1"/>
    <col min="10" max="10" width="2" customWidth="1"/>
    <col min="11" max="11" width="3.453125" customWidth="1"/>
    <col min="12" max="12" width="4" customWidth="1"/>
    <col min="13" max="13" width="3.453125" customWidth="1"/>
    <col min="14" max="14" width="4.81640625" customWidth="1"/>
    <col min="15" max="15" width="4" customWidth="1"/>
    <col min="16" max="16" width="5" customWidth="1"/>
    <col min="17" max="18" width="4" customWidth="1"/>
    <col min="19" max="19" width="2.81640625" customWidth="1"/>
    <col min="20" max="20" width="10.453125" customWidth="1"/>
    <col min="21" max="21" width="5.26953125" customWidth="1"/>
  </cols>
  <sheetData>
    <row r="1" spans="1:20" ht="15" customHeight="1" x14ac:dyDescent="0.35">
      <c r="A1" s="5"/>
      <c r="B1" s="6"/>
      <c r="C1" s="6"/>
      <c r="D1" s="6"/>
      <c r="E1" s="6"/>
      <c r="F1" s="6"/>
      <c r="G1" s="6"/>
      <c r="H1" s="6"/>
      <c r="I1" s="6"/>
      <c r="J1" s="6"/>
      <c r="K1" s="6" t="s">
        <v>349</v>
      </c>
      <c r="L1" s="6"/>
      <c r="M1" s="6"/>
      <c r="N1" s="6"/>
      <c r="O1" s="6"/>
      <c r="P1" s="6"/>
      <c r="Q1" s="823"/>
      <c r="R1" s="824"/>
      <c r="S1" s="824"/>
      <c r="T1" s="825"/>
    </row>
    <row r="2" spans="1:20" ht="15" customHeight="1" x14ac:dyDescent="0.35">
      <c r="A2" s="8"/>
      <c r="B2" s="1"/>
      <c r="C2" s="1"/>
      <c r="D2" s="1"/>
      <c r="E2" s="1"/>
      <c r="F2" s="1"/>
      <c r="G2" s="1"/>
      <c r="H2" s="1"/>
      <c r="I2" s="1"/>
      <c r="J2" s="1"/>
      <c r="K2" s="1"/>
      <c r="L2" s="1"/>
      <c r="M2" s="1"/>
      <c r="N2" s="1"/>
      <c r="O2" s="1"/>
      <c r="P2" s="1"/>
      <c r="Q2" s="1"/>
      <c r="R2" s="1"/>
      <c r="S2" s="1"/>
      <c r="T2" s="9"/>
    </row>
    <row r="3" spans="1:20" ht="15" customHeight="1" x14ac:dyDescent="0.35">
      <c r="A3" s="763"/>
      <c r="B3" s="764"/>
      <c r="C3" s="764"/>
      <c r="D3" s="764"/>
      <c r="E3" s="854" t="s">
        <v>361</v>
      </c>
      <c r="F3" s="809"/>
      <c r="G3" s="809"/>
      <c r="H3" s="809"/>
      <c r="I3" s="809"/>
      <c r="J3" s="809"/>
      <c r="K3" s="809"/>
      <c r="L3" s="809"/>
      <c r="M3" s="809"/>
      <c r="N3" s="809"/>
      <c r="O3" s="809"/>
      <c r="P3" s="855"/>
      <c r="Q3" s="826"/>
      <c r="R3" s="827"/>
      <c r="S3" s="827"/>
      <c r="T3" s="828"/>
    </row>
    <row r="4" spans="1:20" ht="15" customHeight="1" thickBot="1" x14ac:dyDescent="0.4">
      <c r="A4" s="8"/>
      <c r="B4" s="1"/>
      <c r="C4" s="1"/>
      <c r="D4" s="1"/>
      <c r="E4" s="1"/>
      <c r="F4" s="1"/>
      <c r="G4" s="1"/>
      <c r="H4" s="1"/>
      <c r="I4" s="1"/>
      <c r="J4" s="1"/>
      <c r="K4" s="1"/>
      <c r="L4" s="1"/>
      <c r="M4" s="1"/>
      <c r="N4" s="1"/>
      <c r="O4" s="1"/>
      <c r="P4" s="1"/>
      <c r="Q4" s="1"/>
      <c r="R4" s="1"/>
      <c r="S4" s="1"/>
      <c r="T4" s="9"/>
    </row>
    <row r="5" spans="1:20" ht="20.149999999999999" customHeight="1" thickBot="1" x14ac:dyDescent="0.4">
      <c r="A5" s="829" t="s">
        <v>350</v>
      </c>
      <c r="B5" s="830"/>
      <c r="C5" s="830"/>
      <c r="D5" s="830"/>
      <c r="E5" s="830"/>
      <c r="F5" s="830"/>
      <c r="G5" s="830"/>
      <c r="H5" s="830"/>
      <c r="I5" s="830"/>
      <c r="J5" s="830"/>
      <c r="K5" s="830"/>
      <c r="L5" s="830"/>
      <c r="M5" s="830"/>
      <c r="N5" s="830"/>
      <c r="O5" s="830"/>
      <c r="P5" s="830"/>
      <c r="Q5" s="830"/>
      <c r="R5" s="830"/>
      <c r="S5" s="830"/>
      <c r="T5" s="831"/>
    </row>
    <row r="6" spans="1:20" ht="15" customHeight="1" x14ac:dyDescent="0.35">
      <c r="A6" s="8"/>
      <c r="B6" s="1"/>
      <c r="C6" s="751"/>
      <c r="D6" s="751"/>
      <c r="E6" s="751"/>
      <c r="F6" s="751"/>
      <c r="G6" s="751"/>
      <c r="H6" s="751"/>
      <c r="I6" s="751"/>
      <c r="J6" s="751"/>
      <c r="K6" s="751"/>
      <c r="L6" s="751"/>
      <c r="M6" s="751"/>
      <c r="N6" s="751"/>
      <c r="O6" s="751"/>
      <c r="P6" s="751"/>
      <c r="Q6" s="751"/>
      <c r="R6" s="1"/>
      <c r="S6" s="1"/>
      <c r="T6" s="9"/>
    </row>
    <row r="7" spans="1:20" ht="15" customHeight="1" x14ac:dyDescent="0.35">
      <c r="A7" s="107" t="s">
        <v>360</v>
      </c>
      <c r="B7" s="108"/>
      <c r="C7" s="108"/>
      <c r="D7" s="108"/>
      <c r="E7" s="108"/>
      <c r="F7" s="108"/>
      <c r="G7" s="108"/>
      <c r="H7" s="108"/>
      <c r="I7" s="108"/>
      <c r="J7" s="108"/>
      <c r="K7" s="108"/>
      <c r="L7" s="108"/>
      <c r="M7" s="108"/>
      <c r="N7" s="108"/>
      <c r="O7" s="108"/>
      <c r="P7" s="108"/>
      <c r="Q7" s="108"/>
      <c r="R7" s="108"/>
      <c r="S7" s="108"/>
      <c r="T7" s="109"/>
    </row>
    <row r="8" spans="1:20" ht="15" customHeight="1" x14ac:dyDescent="0.35">
      <c r="A8" s="107"/>
      <c r="B8" s="108"/>
      <c r="C8" s="108"/>
      <c r="D8" s="108"/>
      <c r="E8" s="108"/>
      <c r="F8" s="108"/>
      <c r="G8" s="108"/>
      <c r="H8" s="108"/>
      <c r="I8" s="108"/>
      <c r="J8" s="108"/>
      <c r="K8" s="108"/>
      <c r="L8" s="108"/>
      <c r="M8" s="108"/>
      <c r="N8" s="108"/>
      <c r="O8" s="108"/>
      <c r="P8" s="108"/>
      <c r="Q8" s="108"/>
      <c r="R8" s="108"/>
      <c r="S8" s="108"/>
      <c r="T8" s="109"/>
    </row>
    <row r="9" spans="1:20" ht="15" customHeight="1" x14ac:dyDescent="0.35">
      <c r="A9" s="107" t="s">
        <v>351</v>
      </c>
      <c r="B9" s="108"/>
      <c r="C9" s="108"/>
      <c r="D9" s="108"/>
      <c r="E9" s="832" t="s">
        <v>25</v>
      </c>
      <c r="F9" s="833"/>
      <c r="G9" s="833"/>
      <c r="H9" s="833"/>
      <c r="I9" s="834"/>
      <c r="J9" s="752"/>
      <c r="K9" s="832" t="s">
        <v>31</v>
      </c>
      <c r="L9" s="833"/>
      <c r="M9" s="833"/>
      <c r="N9" s="833"/>
      <c r="O9" s="833"/>
      <c r="P9" s="833"/>
      <c r="Q9" s="833"/>
      <c r="R9" s="833"/>
      <c r="S9" s="833"/>
      <c r="T9" s="835"/>
    </row>
    <row r="10" spans="1:20" ht="15" customHeight="1" x14ac:dyDescent="0.35">
      <c r="A10" s="753"/>
      <c r="B10" s="110"/>
      <c r="C10" s="110"/>
      <c r="D10" s="110"/>
      <c r="E10" s="110"/>
      <c r="F10" s="110"/>
      <c r="G10" s="110"/>
      <c r="H10" s="110"/>
      <c r="I10" s="110"/>
      <c r="J10" s="110"/>
      <c r="K10" s="110"/>
      <c r="L10" s="110"/>
      <c r="M10" s="110"/>
      <c r="N10" s="110"/>
      <c r="O10" s="866"/>
      <c r="P10" s="866"/>
      <c r="Q10" s="866"/>
      <c r="R10" s="866"/>
      <c r="S10" s="866"/>
      <c r="T10" s="754"/>
    </row>
    <row r="11" spans="1:20" ht="15" customHeight="1" x14ac:dyDescent="0.35">
      <c r="A11" s="107" t="s">
        <v>352</v>
      </c>
      <c r="B11" s="108"/>
      <c r="C11" s="108"/>
      <c r="D11" s="108"/>
      <c r="E11" s="108"/>
      <c r="F11" s="108"/>
      <c r="G11" s="867" t="s">
        <v>353</v>
      </c>
      <c r="H11" s="868"/>
      <c r="I11" s="868"/>
      <c r="J11" s="868"/>
      <c r="K11" s="868"/>
      <c r="L11" s="868"/>
      <c r="M11" s="868"/>
      <c r="N11" s="868"/>
      <c r="O11" s="868"/>
      <c r="P11" s="868"/>
      <c r="Q11" s="868"/>
      <c r="R11" s="868"/>
      <c r="S11" s="868"/>
      <c r="T11" s="869"/>
    </row>
    <row r="12" spans="1:20" ht="15" customHeight="1" x14ac:dyDescent="0.35">
      <c r="A12" s="753"/>
      <c r="B12" s="110"/>
      <c r="C12" s="110"/>
      <c r="D12" s="110"/>
      <c r="E12" s="110"/>
      <c r="F12" s="110"/>
      <c r="G12" s="110"/>
      <c r="H12" s="110"/>
      <c r="I12" s="110"/>
      <c r="J12" s="110"/>
      <c r="K12" s="110"/>
      <c r="L12" s="110"/>
      <c r="M12" s="110"/>
      <c r="N12" s="110"/>
      <c r="O12" s="866"/>
      <c r="P12" s="866"/>
      <c r="Q12" s="866"/>
      <c r="R12" s="866"/>
      <c r="S12" s="866"/>
      <c r="T12" s="754"/>
    </row>
    <row r="13" spans="1:20" ht="15" customHeight="1" x14ac:dyDescent="0.35">
      <c r="A13" s="107" t="s">
        <v>362</v>
      </c>
      <c r="B13" s="108"/>
      <c r="C13" s="108"/>
      <c r="D13" s="765"/>
      <c r="E13" s="766"/>
      <c r="F13" s="856"/>
      <c r="G13" s="857"/>
      <c r="H13" s="1"/>
      <c r="I13" s="870" t="str">
        <f>IF(F13&lt;=31/8/2018,"d'une avance FARAP","d'un prêt FARAP2")</f>
        <v>d'une avance FARAP</v>
      </c>
      <c r="J13" s="871"/>
      <c r="K13" s="871"/>
      <c r="L13" s="871"/>
      <c r="M13" s="871"/>
      <c r="N13" s="871"/>
      <c r="O13" s="857"/>
      <c r="P13" s="2"/>
      <c r="Q13" s="2"/>
      <c r="R13" s="2"/>
      <c r="S13" s="2"/>
      <c r="T13" s="770"/>
    </row>
    <row r="14" spans="1:20" ht="15" customHeight="1" x14ac:dyDescent="0.35">
      <c r="A14" s="753"/>
      <c r="B14" s="110"/>
      <c r="C14" s="110"/>
      <c r="D14" s="110"/>
      <c r="E14" s="110"/>
      <c r="F14" s="110"/>
      <c r="G14" s="110"/>
      <c r="H14" s="110"/>
      <c r="I14" s="110"/>
      <c r="J14" s="110"/>
      <c r="K14" s="110"/>
      <c r="L14" s="110"/>
      <c r="M14" s="110"/>
      <c r="N14" s="110"/>
      <c r="O14" s="866"/>
      <c r="P14" s="866"/>
      <c r="Q14" s="866"/>
      <c r="R14" s="866"/>
      <c r="S14" s="866"/>
      <c r="T14" s="754"/>
    </row>
    <row r="15" spans="1:20" s="1" customFormat="1" ht="15" customHeight="1" x14ac:dyDescent="0.35">
      <c r="A15" s="107" t="s">
        <v>372</v>
      </c>
      <c r="B15" s="108"/>
      <c r="C15" s="108"/>
      <c r="D15" s="108"/>
      <c r="E15" s="108"/>
      <c r="F15" s="108"/>
      <c r="G15" s="755"/>
      <c r="H15" s="755"/>
      <c r="I15" s="111"/>
      <c r="J15" s="108"/>
      <c r="K15" s="108"/>
      <c r="L15" s="108"/>
      <c r="M15" s="108"/>
      <c r="N15" s="108"/>
      <c r="O15" s="755"/>
      <c r="P15" s="755"/>
      <c r="Q15" s="755"/>
      <c r="R15" s="755"/>
      <c r="S15" s="755"/>
      <c r="T15" s="109"/>
    </row>
    <row r="16" spans="1:20" s="1" customFormat="1" ht="15" customHeight="1" x14ac:dyDescent="0.35">
      <c r="A16" s="753"/>
      <c r="B16" s="110"/>
      <c r="C16" s="110"/>
      <c r="D16" s="110"/>
      <c r="E16" s="110"/>
      <c r="F16" s="110"/>
      <c r="G16" s="110"/>
      <c r="H16" s="110"/>
      <c r="I16" s="110"/>
      <c r="J16" s="110"/>
      <c r="K16" s="110"/>
      <c r="L16" s="110"/>
      <c r="M16" s="110"/>
      <c r="N16" s="110"/>
      <c r="O16" s="866"/>
      <c r="P16" s="866"/>
      <c r="Q16" s="866"/>
      <c r="R16" s="866"/>
      <c r="S16" s="866"/>
      <c r="T16" s="754"/>
    </row>
    <row r="17" spans="1:20" s="13" customFormat="1" ht="204.75" customHeight="1" x14ac:dyDescent="0.35">
      <c r="A17" s="851" t="s">
        <v>375</v>
      </c>
      <c r="B17" s="852"/>
      <c r="C17" s="852"/>
      <c r="D17" s="852"/>
      <c r="E17" s="852"/>
      <c r="F17" s="852"/>
      <c r="G17" s="852"/>
      <c r="H17" s="852"/>
      <c r="I17" s="852"/>
      <c r="J17" s="852"/>
      <c r="K17" s="852"/>
      <c r="L17" s="852"/>
      <c r="M17" s="852"/>
      <c r="N17" s="852"/>
      <c r="O17" s="852"/>
      <c r="P17" s="852"/>
      <c r="Q17" s="852"/>
      <c r="R17" s="852"/>
      <c r="S17" s="852"/>
      <c r="T17" s="853"/>
    </row>
    <row r="18" spans="1:20" ht="15" customHeight="1" x14ac:dyDescent="0.35">
      <c r="A18" s="107"/>
      <c r="B18" s="108"/>
      <c r="C18" s="108"/>
      <c r="D18" s="108"/>
      <c r="E18" s="200"/>
      <c r="F18" s="108"/>
      <c r="G18" s="200"/>
      <c r="H18" s="200"/>
      <c r="I18" s="108"/>
      <c r="J18" s="108"/>
      <c r="K18" s="108"/>
      <c r="L18" s="108"/>
      <c r="M18" s="108"/>
      <c r="N18" s="108"/>
      <c r="O18" s="108"/>
      <c r="P18" s="108"/>
      <c r="Q18" s="108"/>
      <c r="R18" s="108"/>
      <c r="S18" s="108"/>
      <c r="T18" s="109"/>
    </row>
    <row r="19" spans="1:20" ht="15" customHeight="1" x14ac:dyDescent="0.35">
      <c r="A19" s="756" t="s">
        <v>373</v>
      </c>
      <c r="B19" s="768"/>
      <c r="C19" s="768"/>
      <c r="D19" s="768"/>
      <c r="E19" s="768"/>
      <c r="F19" s="768"/>
      <c r="G19" s="768"/>
      <c r="H19" s="768"/>
      <c r="I19" s="768"/>
      <c r="J19" s="768"/>
      <c r="K19" s="768"/>
      <c r="L19" s="768"/>
      <c r="M19" s="768"/>
      <c r="N19" s="768"/>
      <c r="O19" s="768"/>
      <c r="P19" s="768"/>
      <c r="Q19" s="768"/>
      <c r="R19" s="768"/>
      <c r="S19" s="768"/>
      <c r="T19" s="769"/>
    </row>
    <row r="20" spans="1:20" ht="15" customHeight="1" x14ac:dyDescent="0.35">
      <c r="A20" s="858" t="s">
        <v>374</v>
      </c>
      <c r="B20" s="859"/>
      <c r="C20" s="859"/>
      <c r="D20" s="768"/>
      <c r="E20" s="768"/>
      <c r="F20" s="768"/>
      <c r="G20" s="768"/>
      <c r="H20" s="768"/>
      <c r="I20" s="768"/>
      <c r="J20" s="768"/>
      <c r="K20" s="768"/>
      <c r="L20" s="768"/>
      <c r="M20" s="768"/>
      <c r="N20" s="768"/>
      <c r="O20" s="768"/>
      <c r="P20" s="768"/>
      <c r="Q20" s="768"/>
      <c r="R20" s="768"/>
      <c r="S20" s="768"/>
      <c r="T20" s="769"/>
    </row>
    <row r="21" spans="1:20" ht="15" customHeight="1" x14ac:dyDescent="0.35">
      <c r="A21" s="112"/>
      <c r="B21" s="108"/>
      <c r="C21" s="108"/>
      <c r="D21" s="108"/>
      <c r="E21" s="108"/>
      <c r="F21" s="108"/>
      <c r="G21" s="108"/>
      <c r="H21" s="108"/>
      <c r="I21" s="108"/>
      <c r="J21" s="108"/>
      <c r="K21" s="108"/>
      <c r="L21" s="108"/>
      <c r="M21" s="108"/>
      <c r="N21" s="108"/>
      <c r="O21" s="108"/>
      <c r="P21" s="108"/>
      <c r="Q21" s="108"/>
      <c r="R21" s="108"/>
      <c r="S21" s="108"/>
      <c r="T21" s="109"/>
    </row>
    <row r="22" spans="1:20" ht="15" customHeight="1" x14ac:dyDescent="0.35">
      <c r="A22" s="756" t="s">
        <v>354</v>
      </c>
      <c r="B22" s="123"/>
      <c r="C22" s="860" t="s">
        <v>355</v>
      </c>
      <c r="D22" s="861"/>
      <c r="E22" s="861"/>
      <c r="F22" s="861"/>
      <c r="G22" s="861"/>
      <c r="H22" s="862"/>
      <c r="I22" s="181" t="s">
        <v>356</v>
      </c>
      <c r="J22" s="863" t="s">
        <v>357</v>
      </c>
      <c r="K22" s="864"/>
      <c r="L22" s="864"/>
      <c r="M22" s="865"/>
      <c r="N22" s="108"/>
      <c r="O22" s="108"/>
      <c r="P22" s="108"/>
      <c r="Q22" s="108"/>
      <c r="R22" s="108"/>
      <c r="S22" s="108"/>
      <c r="T22" s="109"/>
    </row>
    <row r="23" spans="1:20" ht="15" customHeight="1" x14ac:dyDescent="0.35">
      <c r="A23" s="757"/>
      <c r="B23" s="752"/>
      <c r="C23" s="752"/>
      <c r="D23" s="752"/>
      <c r="E23" s="752"/>
      <c r="F23" s="108"/>
      <c r="G23" s="758"/>
      <c r="H23" s="758"/>
      <c r="I23" s="758"/>
      <c r="J23" s="758"/>
      <c r="K23" s="758"/>
      <c r="L23" s="758"/>
      <c r="M23" s="758"/>
      <c r="N23" s="758"/>
      <c r="O23" s="752"/>
      <c r="P23" s="752"/>
      <c r="Q23" s="752"/>
      <c r="R23" s="752"/>
      <c r="S23" s="752"/>
      <c r="T23" s="759"/>
    </row>
    <row r="24" spans="1:20" ht="15" customHeight="1" x14ac:dyDescent="0.35">
      <c r="A24" s="760" t="s">
        <v>358</v>
      </c>
      <c r="B24" s="761"/>
      <c r="C24" s="761"/>
      <c r="D24" s="761"/>
      <c r="E24" s="761"/>
      <c r="F24" s="761"/>
      <c r="G24" s="761"/>
      <c r="H24" s="761"/>
      <c r="I24" s="761"/>
      <c r="J24" s="108"/>
      <c r="K24" s="761" t="s">
        <v>359</v>
      </c>
      <c r="L24" s="761"/>
      <c r="M24" s="761"/>
      <c r="N24" s="761"/>
      <c r="O24" s="761"/>
      <c r="P24" s="761"/>
      <c r="Q24" s="761"/>
      <c r="R24" s="761"/>
      <c r="S24" s="761"/>
      <c r="T24" s="762"/>
    </row>
    <row r="25" spans="1:20" ht="15" customHeight="1" x14ac:dyDescent="0.35">
      <c r="A25" s="836"/>
      <c r="B25" s="837"/>
      <c r="C25" s="837"/>
      <c r="D25" s="837"/>
      <c r="E25" s="837"/>
      <c r="F25" s="837"/>
      <c r="G25" s="837"/>
      <c r="H25" s="837"/>
      <c r="I25" s="838"/>
      <c r="J25" s="108"/>
      <c r="K25" s="845"/>
      <c r="L25" s="837"/>
      <c r="M25" s="837"/>
      <c r="N25" s="837"/>
      <c r="O25" s="837"/>
      <c r="P25" s="837"/>
      <c r="Q25" s="837"/>
      <c r="R25" s="837"/>
      <c r="S25" s="837"/>
      <c r="T25" s="846"/>
    </row>
    <row r="26" spans="1:20" ht="15" customHeight="1" x14ac:dyDescent="0.35">
      <c r="A26" s="839"/>
      <c r="B26" s="840"/>
      <c r="C26" s="840"/>
      <c r="D26" s="840"/>
      <c r="E26" s="840"/>
      <c r="F26" s="840"/>
      <c r="G26" s="840"/>
      <c r="H26" s="840"/>
      <c r="I26" s="841"/>
      <c r="J26" s="108"/>
      <c r="K26" s="847"/>
      <c r="L26" s="840"/>
      <c r="M26" s="840"/>
      <c r="N26" s="840"/>
      <c r="O26" s="840"/>
      <c r="P26" s="840"/>
      <c r="Q26" s="840"/>
      <c r="R26" s="840"/>
      <c r="S26" s="840"/>
      <c r="T26" s="848"/>
    </row>
    <row r="27" spans="1:20" ht="15" customHeight="1" x14ac:dyDescent="0.35">
      <c r="A27" s="839"/>
      <c r="B27" s="840"/>
      <c r="C27" s="840"/>
      <c r="D27" s="840"/>
      <c r="E27" s="840"/>
      <c r="F27" s="840"/>
      <c r="G27" s="840"/>
      <c r="H27" s="840"/>
      <c r="I27" s="841"/>
      <c r="J27" s="108"/>
      <c r="K27" s="847"/>
      <c r="L27" s="840"/>
      <c r="M27" s="840"/>
      <c r="N27" s="840"/>
      <c r="O27" s="840"/>
      <c r="P27" s="840"/>
      <c r="Q27" s="840"/>
      <c r="R27" s="840"/>
      <c r="S27" s="840"/>
      <c r="T27" s="848"/>
    </row>
    <row r="28" spans="1:20" ht="15" customHeight="1" x14ac:dyDescent="0.35">
      <c r="A28" s="839"/>
      <c r="B28" s="840"/>
      <c r="C28" s="840"/>
      <c r="D28" s="840"/>
      <c r="E28" s="840"/>
      <c r="F28" s="840"/>
      <c r="G28" s="840"/>
      <c r="H28" s="840"/>
      <c r="I28" s="841"/>
      <c r="J28" s="108"/>
      <c r="K28" s="847"/>
      <c r="L28" s="840"/>
      <c r="M28" s="840"/>
      <c r="N28" s="840"/>
      <c r="O28" s="840"/>
      <c r="P28" s="840"/>
      <c r="Q28" s="840"/>
      <c r="R28" s="840"/>
      <c r="S28" s="840"/>
      <c r="T28" s="848"/>
    </row>
    <row r="29" spans="1:20" ht="15" customHeight="1" x14ac:dyDescent="0.35">
      <c r="A29" s="839"/>
      <c r="B29" s="840"/>
      <c r="C29" s="840"/>
      <c r="D29" s="840"/>
      <c r="E29" s="840"/>
      <c r="F29" s="840"/>
      <c r="G29" s="840"/>
      <c r="H29" s="840"/>
      <c r="I29" s="841"/>
      <c r="J29" s="1"/>
      <c r="K29" s="847"/>
      <c r="L29" s="840"/>
      <c r="M29" s="840"/>
      <c r="N29" s="840"/>
      <c r="O29" s="840"/>
      <c r="P29" s="840"/>
      <c r="Q29" s="840"/>
      <c r="R29" s="840"/>
      <c r="S29" s="840"/>
      <c r="T29" s="848"/>
    </row>
    <row r="30" spans="1:20" ht="15" customHeight="1" thickBot="1" x14ac:dyDescent="0.4">
      <c r="A30" s="842"/>
      <c r="B30" s="843"/>
      <c r="C30" s="843"/>
      <c r="D30" s="843"/>
      <c r="E30" s="843"/>
      <c r="F30" s="843"/>
      <c r="G30" s="843"/>
      <c r="H30" s="843"/>
      <c r="I30" s="844"/>
      <c r="J30" s="4"/>
      <c r="K30" s="849"/>
      <c r="L30" s="843"/>
      <c r="M30" s="843"/>
      <c r="N30" s="843"/>
      <c r="O30" s="843"/>
      <c r="P30" s="843"/>
      <c r="Q30" s="843"/>
      <c r="R30" s="843"/>
      <c r="S30" s="843"/>
      <c r="T30" s="850"/>
    </row>
  </sheetData>
  <mergeCells count="19">
    <mergeCell ref="A25:I30"/>
    <mergeCell ref="K25:T30"/>
    <mergeCell ref="A17:T17"/>
    <mergeCell ref="E3:P3"/>
    <mergeCell ref="F13:G13"/>
    <mergeCell ref="A20:C20"/>
    <mergeCell ref="C22:H22"/>
    <mergeCell ref="J22:M22"/>
    <mergeCell ref="O10:S10"/>
    <mergeCell ref="G11:T11"/>
    <mergeCell ref="O12:S12"/>
    <mergeCell ref="O14:S14"/>
    <mergeCell ref="O16:S16"/>
    <mergeCell ref="I13:O13"/>
    <mergeCell ref="Q1:T1"/>
    <mergeCell ref="Q3:T3"/>
    <mergeCell ref="A5:T5"/>
    <mergeCell ref="E9:I9"/>
    <mergeCell ref="K9:T9"/>
  </mergeCells>
  <printOptions horizontalCentered="1" verticalCentered="1"/>
  <pageMargins left="0.70866141732283472" right="0.70866141732283472" top="0.74803149606299213" bottom="0.74803149606299213" header="0.31496062992125984" footer="0.31496062992125984"/>
  <pageSetup paperSize="9" scale="81" orientation="portrait" r:id="rId1"/>
  <headerFooter>
    <oddFooter>&amp;R1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1">
    <tabColor theme="7"/>
  </sheetPr>
  <dimension ref="A1:X36"/>
  <sheetViews>
    <sheetView view="pageBreakPreview" zoomScale="60" zoomScaleNormal="70" zoomScalePageLayoutView="90" workbookViewId="0">
      <selection activeCell="I25" sqref="I25"/>
    </sheetView>
  </sheetViews>
  <sheetFormatPr baseColWidth="10" defaultColWidth="11.453125" defaultRowHeight="14.5" x14ac:dyDescent="0.35"/>
  <cols>
    <col min="1" max="1" width="25.81640625" style="1" customWidth="1"/>
    <col min="2" max="2" width="13.7265625" style="1" customWidth="1"/>
    <col min="3" max="3" width="11.453125" style="1"/>
    <col min="4" max="4" width="15.7265625" style="1" customWidth="1"/>
    <col min="5" max="19" width="13.7265625" style="1" customWidth="1"/>
    <col min="20" max="16384" width="11.453125" style="1"/>
  </cols>
  <sheetData>
    <row r="1" spans="1:24" ht="41.25" customHeight="1" thickBot="1" x14ac:dyDescent="0.4">
      <c r="A1" s="829" t="s">
        <v>340</v>
      </c>
      <c r="B1" s="830"/>
      <c r="C1" s="830"/>
      <c r="D1" s="830"/>
      <c r="E1" s="830"/>
      <c r="F1" s="830"/>
      <c r="G1" s="830"/>
      <c r="H1" s="830"/>
      <c r="I1" s="830"/>
      <c r="J1" s="830"/>
      <c r="K1" s="830"/>
      <c r="L1" s="830"/>
      <c r="M1" s="830"/>
      <c r="N1" s="830"/>
      <c r="O1" s="830"/>
      <c r="P1" s="830"/>
      <c r="Q1" s="830"/>
      <c r="R1" s="830"/>
      <c r="S1" s="831"/>
    </row>
    <row r="2" spans="1:24" ht="20.149999999999999" customHeight="1" x14ac:dyDescent="0.35">
      <c r="A2" s="882"/>
      <c r="B2" s="883"/>
      <c r="C2" s="883"/>
      <c r="D2" s="883"/>
      <c r="E2" s="883"/>
      <c r="F2" s="6"/>
      <c r="G2" s="6"/>
      <c r="H2" s="6"/>
      <c r="I2" s="6"/>
      <c r="J2" s="6"/>
      <c r="K2" s="6"/>
      <c r="L2" s="6"/>
      <c r="M2" s="6"/>
      <c r="N2" s="6"/>
      <c r="O2" s="6"/>
      <c r="P2" s="6"/>
      <c r="Q2" s="6"/>
      <c r="R2" s="6"/>
      <c r="S2" s="7"/>
    </row>
    <row r="3" spans="1:24" ht="20.149999999999999" customHeight="1" x14ac:dyDescent="0.45">
      <c r="A3" s="884" t="s">
        <v>329</v>
      </c>
      <c r="B3" s="885"/>
      <c r="C3" s="885"/>
      <c r="D3" s="885"/>
      <c r="E3" s="885"/>
      <c r="F3" s="733"/>
      <c r="G3" s="733"/>
      <c r="H3" s="733"/>
      <c r="I3" s="733"/>
      <c r="J3" s="733"/>
      <c r="K3" s="733"/>
      <c r="L3" s="733"/>
      <c r="M3" s="733"/>
      <c r="N3" s="733"/>
      <c r="O3" s="733"/>
      <c r="P3" s="733"/>
      <c r="Q3" s="733"/>
      <c r="R3" s="733"/>
      <c r="S3" s="734"/>
    </row>
    <row r="4" spans="1:24" ht="20.149999999999999" customHeight="1" x14ac:dyDescent="0.35">
      <c r="A4" s="888" t="s">
        <v>330</v>
      </c>
      <c r="B4" s="889"/>
      <c r="C4" s="889"/>
      <c r="D4" s="889"/>
      <c r="E4" s="889"/>
      <c r="F4" s="889"/>
      <c r="G4" s="889"/>
      <c r="H4" s="889"/>
      <c r="I4" s="889"/>
      <c r="J4" s="889"/>
      <c r="K4" s="889"/>
      <c r="L4" s="890"/>
      <c r="M4" s="890"/>
      <c r="N4" s="890"/>
      <c r="O4" s="890"/>
      <c r="P4" s="890"/>
      <c r="Q4" s="890"/>
      <c r="R4" s="890"/>
      <c r="S4" s="891"/>
    </row>
    <row r="5" spans="1:24" ht="20.149999999999999" customHeight="1" thickBot="1" x14ac:dyDescent="0.4">
      <c r="A5" s="888"/>
      <c r="B5" s="889"/>
      <c r="C5" s="889"/>
      <c r="D5" s="889"/>
      <c r="E5" s="889"/>
      <c r="F5" s="889"/>
      <c r="G5" s="889"/>
      <c r="H5" s="889"/>
      <c r="I5" s="889"/>
      <c r="J5" s="889"/>
      <c r="K5" s="889"/>
      <c r="L5" s="890"/>
      <c r="M5" s="890"/>
      <c r="N5" s="890"/>
      <c r="O5" s="890"/>
      <c r="P5" s="890"/>
      <c r="Q5" s="890"/>
      <c r="R5" s="890"/>
      <c r="S5" s="891"/>
    </row>
    <row r="6" spans="1:24" ht="24" customHeight="1" thickBot="1" x14ac:dyDescent="0.5">
      <c r="A6" s="888" t="s">
        <v>331</v>
      </c>
      <c r="B6" s="889"/>
      <c r="C6" s="889"/>
      <c r="D6" s="889"/>
      <c r="E6" s="889"/>
      <c r="F6" s="889"/>
      <c r="G6" s="889"/>
      <c r="H6" s="889"/>
      <c r="I6" s="889"/>
      <c r="J6" s="889"/>
      <c r="K6" s="889"/>
      <c r="L6" s="890"/>
      <c r="M6" s="890"/>
      <c r="N6" s="890"/>
      <c r="O6" s="890"/>
      <c r="P6" s="890"/>
      <c r="Q6" s="890"/>
      <c r="R6" s="890"/>
      <c r="S6" s="891"/>
      <c r="X6" s="500"/>
    </row>
    <row r="7" spans="1:24" ht="30" customHeight="1" x14ac:dyDescent="0.35">
      <c r="A7" s="886"/>
      <c r="B7" s="887"/>
      <c r="C7" s="887"/>
      <c r="D7" s="887"/>
      <c r="E7" s="887"/>
      <c r="F7" s="887"/>
      <c r="G7" s="887"/>
      <c r="H7" s="887"/>
      <c r="I7" s="887"/>
      <c r="J7" s="887"/>
      <c r="K7" s="887"/>
      <c r="S7" s="9"/>
    </row>
    <row r="8" spans="1:24" ht="20.149999999999999" customHeight="1" x14ac:dyDescent="0.35">
      <c r="A8" s="8"/>
      <c r="B8" s="420" t="s">
        <v>311</v>
      </c>
      <c r="C8" s="421"/>
      <c r="D8" s="421"/>
      <c r="E8" s="421"/>
      <c r="S8" s="9"/>
    </row>
    <row r="9" spans="1:24" ht="20.149999999999999" customHeight="1" thickBot="1" x14ac:dyDescent="0.4">
      <c r="A9" s="8"/>
      <c r="S9" s="9"/>
    </row>
    <row r="10" spans="1:24" ht="35.15" customHeight="1" thickBot="1" x14ac:dyDescent="0.4">
      <c r="A10" s="489"/>
      <c r="B10" s="881" t="s">
        <v>246</v>
      </c>
      <c r="C10" s="874"/>
      <c r="D10" s="881" t="s">
        <v>245</v>
      </c>
      <c r="E10" s="874"/>
      <c r="F10" s="881" t="s">
        <v>244</v>
      </c>
      <c r="G10" s="874"/>
      <c r="H10" s="881" t="s">
        <v>243</v>
      </c>
      <c r="I10" s="874"/>
      <c r="J10" s="903" t="s">
        <v>242</v>
      </c>
      <c r="K10" s="902"/>
      <c r="L10" s="901" t="s">
        <v>241</v>
      </c>
      <c r="M10" s="902"/>
      <c r="N10" s="901" t="s">
        <v>240</v>
      </c>
      <c r="O10" s="902"/>
      <c r="P10" s="901" t="s">
        <v>296</v>
      </c>
      <c r="Q10" s="902"/>
      <c r="R10" s="894" t="s">
        <v>16</v>
      </c>
      <c r="S10" s="895"/>
    </row>
    <row r="11" spans="1:24" ht="20.149999999999999" customHeight="1" thickBot="1" x14ac:dyDescent="0.4">
      <c r="A11" s="490"/>
      <c r="B11" s="469" t="s">
        <v>309</v>
      </c>
      <c r="C11" s="475" t="s">
        <v>308</v>
      </c>
      <c r="D11" s="469" t="s">
        <v>309</v>
      </c>
      <c r="E11" s="475" t="s">
        <v>308</v>
      </c>
      <c r="F11" s="469" t="s">
        <v>309</v>
      </c>
      <c r="G11" s="475" t="s">
        <v>308</v>
      </c>
      <c r="H11" s="469" t="s">
        <v>309</v>
      </c>
      <c r="I11" s="475" t="s">
        <v>308</v>
      </c>
      <c r="J11" s="469" t="s">
        <v>309</v>
      </c>
      <c r="K11" s="475" t="s">
        <v>308</v>
      </c>
      <c r="L11" s="469" t="s">
        <v>309</v>
      </c>
      <c r="M11" s="475" t="s">
        <v>308</v>
      </c>
      <c r="N11" s="469" t="s">
        <v>309</v>
      </c>
      <c r="O11" s="475" t="s">
        <v>308</v>
      </c>
      <c r="P11" s="469" t="s">
        <v>309</v>
      </c>
      <c r="Q11" s="475" t="s">
        <v>308</v>
      </c>
      <c r="R11" s="469" t="s">
        <v>309</v>
      </c>
      <c r="S11" s="475" t="s">
        <v>308</v>
      </c>
    </row>
    <row r="12" spans="1:24" ht="35.15" customHeight="1" thickBot="1" x14ac:dyDescent="0.4">
      <c r="A12" s="638" t="s">
        <v>248</v>
      </c>
      <c r="B12" s="518"/>
      <c r="C12" s="623"/>
      <c r="D12" s="518"/>
      <c r="E12" s="518"/>
      <c r="F12" s="518"/>
      <c r="G12" s="518"/>
      <c r="H12" s="518"/>
      <c r="I12" s="518"/>
      <c r="J12" s="625"/>
      <c r="K12" s="624"/>
      <c r="L12" s="625"/>
      <c r="M12" s="624"/>
      <c r="N12" s="625"/>
      <c r="O12" s="624"/>
      <c r="P12" s="625"/>
      <c r="Q12" s="624"/>
      <c r="R12" s="622">
        <f>B12+D12+F12+H12+J12+L12+N12+P12</f>
        <v>0</v>
      </c>
      <c r="S12" s="622">
        <f>C12+E12+G12+I12+K12+M12+O12+Q12</f>
        <v>0</v>
      </c>
    </row>
    <row r="13" spans="1:24" ht="35.15" customHeight="1" thickBot="1" x14ac:dyDescent="0.4">
      <c r="A13" s="638" t="s">
        <v>283</v>
      </c>
      <c r="B13" s="623"/>
      <c r="C13" s="28"/>
      <c r="D13" s="623"/>
      <c r="E13" s="519"/>
      <c r="F13" s="623"/>
      <c r="G13" s="519"/>
      <c r="H13" s="623"/>
      <c r="I13" s="519"/>
      <c r="J13" s="625"/>
      <c r="K13" s="624"/>
      <c r="L13" s="625"/>
      <c r="M13" s="624"/>
      <c r="N13" s="625"/>
      <c r="O13" s="624"/>
      <c r="P13" s="625"/>
      <c r="Q13" s="624"/>
      <c r="R13" s="634"/>
      <c r="S13" s="635"/>
    </row>
    <row r="14" spans="1:24" ht="35.15" customHeight="1" thickBot="1" x14ac:dyDescent="0.4">
      <c r="A14" s="638" t="s">
        <v>292</v>
      </c>
      <c r="B14" s="623"/>
      <c r="C14" s="662"/>
      <c r="D14" s="623"/>
      <c r="E14" s="519"/>
      <c r="F14" s="623"/>
      <c r="G14" s="519"/>
      <c r="H14" s="623"/>
      <c r="I14" s="519"/>
      <c r="J14" s="625"/>
      <c r="K14" s="624"/>
      <c r="L14" s="625"/>
      <c r="M14" s="624"/>
      <c r="N14" s="625"/>
      <c r="O14" s="624"/>
      <c r="P14" s="625"/>
      <c r="Q14" s="624"/>
      <c r="R14" s="636"/>
      <c r="S14" s="637"/>
    </row>
    <row r="15" spans="1:24" ht="35.15" customHeight="1" thickBot="1" x14ac:dyDescent="0.4">
      <c r="A15" s="638" t="s">
        <v>320</v>
      </c>
      <c r="B15" s="892"/>
      <c r="C15" s="893"/>
      <c r="D15" s="629"/>
      <c r="E15" s="519"/>
      <c r="F15" s="629"/>
      <c r="G15" s="519"/>
      <c r="H15" s="629"/>
      <c r="I15" s="519"/>
      <c r="J15" s="630"/>
      <c r="K15" s="624"/>
      <c r="L15" s="631"/>
      <c r="M15" s="624"/>
      <c r="N15" s="631"/>
      <c r="O15" s="624"/>
      <c r="P15" s="631"/>
      <c r="Q15" s="624"/>
      <c r="R15" s="636"/>
      <c r="S15" s="637"/>
    </row>
    <row r="16" spans="1:24" ht="35.15" customHeight="1" thickBot="1" x14ac:dyDescent="0.4">
      <c r="A16" s="638" t="s">
        <v>321</v>
      </c>
      <c r="B16" s="875"/>
      <c r="C16" s="876"/>
      <c r="D16" s="875"/>
      <c r="E16" s="876"/>
      <c r="F16" s="875"/>
      <c r="G16" s="876"/>
      <c r="H16" s="875"/>
      <c r="I16" s="876"/>
      <c r="J16" s="900"/>
      <c r="K16" s="899"/>
      <c r="L16" s="898"/>
      <c r="M16" s="899"/>
      <c r="N16" s="898"/>
      <c r="O16" s="899"/>
      <c r="P16" s="898"/>
      <c r="Q16" s="899"/>
      <c r="R16" s="896"/>
      <c r="S16" s="897"/>
    </row>
    <row r="17" spans="1:19" ht="35.15" customHeight="1" thickBot="1" x14ac:dyDescent="0.4">
      <c r="A17" s="638" t="s">
        <v>289</v>
      </c>
      <c r="B17" s="496"/>
      <c r="C17" s="642"/>
      <c r="D17" s="496"/>
      <c r="E17" s="642"/>
      <c r="F17" s="496"/>
      <c r="G17" s="642"/>
      <c r="H17" s="496"/>
      <c r="I17" s="642"/>
      <c r="J17" s="663"/>
      <c r="K17" s="639"/>
      <c r="L17" s="663"/>
      <c r="M17" s="639"/>
      <c r="N17" s="663"/>
      <c r="O17" s="639"/>
      <c r="P17" s="663"/>
      <c r="Q17" s="639"/>
      <c r="R17" s="896"/>
      <c r="S17" s="897"/>
    </row>
    <row r="18" spans="1:19" ht="35.15" customHeight="1" thickBot="1" x14ac:dyDescent="0.4">
      <c r="A18" s="641" t="s">
        <v>291</v>
      </c>
      <c r="B18" s="618"/>
      <c r="C18" s="618"/>
      <c r="D18" s="618"/>
      <c r="E18" s="618"/>
      <c r="F18" s="618"/>
      <c r="G18" s="618"/>
      <c r="H18" s="618"/>
      <c r="I18" s="618"/>
      <c r="J18" s="618"/>
      <c r="K18" s="618"/>
      <c r="L18" s="618"/>
      <c r="M18" s="618"/>
      <c r="N18" s="618"/>
      <c r="O18" s="618"/>
      <c r="P18" s="618"/>
      <c r="Q18" s="618"/>
      <c r="R18" s="617"/>
      <c r="S18" s="66"/>
    </row>
    <row r="19" spans="1:19" ht="47.25" customHeight="1" thickBot="1" x14ac:dyDescent="0.4">
      <c r="A19" s="641" t="s">
        <v>310</v>
      </c>
      <c r="B19" s="618"/>
      <c r="C19" s="618"/>
      <c r="D19" s="618"/>
      <c r="E19" s="618"/>
      <c r="F19" s="618"/>
      <c r="G19" s="618"/>
      <c r="H19" s="618"/>
      <c r="I19" s="618"/>
      <c r="J19" s="618"/>
      <c r="K19" s="618"/>
      <c r="L19" s="618"/>
      <c r="M19" s="618"/>
      <c r="N19" s="618"/>
      <c r="O19" s="618"/>
      <c r="P19" s="618"/>
      <c r="Q19" s="618"/>
      <c r="R19" s="2"/>
      <c r="S19" s="66"/>
    </row>
    <row r="20" spans="1:19" ht="47.25" customHeight="1" thickBot="1" x14ac:dyDescent="0.4">
      <c r="A20" s="641" t="s">
        <v>377</v>
      </c>
      <c r="B20" s="618"/>
      <c r="C20" s="618"/>
      <c r="D20" s="618"/>
      <c r="E20" s="618"/>
      <c r="F20" s="618"/>
      <c r="G20" s="618"/>
      <c r="H20" s="618"/>
      <c r="I20" s="618"/>
      <c r="J20" s="618"/>
      <c r="K20" s="618"/>
      <c r="L20" s="618"/>
      <c r="M20" s="618"/>
      <c r="N20" s="618"/>
      <c r="O20" s="618"/>
      <c r="P20" s="618"/>
      <c r="Q20" s="618"/>
      <c r="R20" s="2"/>
      <c r="S20" s="66"/>
    </row>
    <row r="21" spans="1:19" ht="63" customHeight="1" thickBot="1" x14ac:dyDescent="0.4">
      <c r="A21" s="641" t="s">
        <v>378</v>
      </c>
      <c r="B21" s="618"/>
      <c r="C21" s="618"/>
      <c r="D21" s="618"/>
      <c r="E21" s="618"/>
      <c r="F21" s="618"/>
      <c r="G21" s="618"/>
      <c r="H21" s="618"/>
      <c r="I21" s="618"/>
      <c r="J21" s="618"/>
      <c r="K21" s="618"/>
      <c r="L21" s="618"/>
      <c r="M21" s="618"/>
      <c r="N21" s="618"/>
      <c r="O21" s="618"/>
      <c r="P21" s="618"/>
      <c r="Q21" s="618"/>
      <c r="R21" s="2"/>
      <c r="S21" s="66"/>
    </row>
    <row r="22" spans="1:19" ht="69" customHeight="1" thickBot="1" x14ac:dyDescent="0.4">
      <c r="A22" s="641" t="s">
        <v>297</v>
      </c>
      <c r="B22" s="618"/>
      <c r="C22" s="618"/>
      <c r="D22" s="618"/>
      <c r="E22" s="618"/>
      <c r="F22" s="618"/>
      <c r="G22" s="618"/>
      <c r="H22" s="618"/>
      <c r="I22" s="618"/>
      <c r="J22" s="618"/>
      <c r="K22" s="618"/>
      <c r="L22" s="618"/>
      <c r="M22" s="618"/>
      <c r="N22" s="618"/>
      <c r="O22" s="618"/>
      <c r="P22" s="618"/>
      <c r="Q22" s="618"/>
      <c r="S22" s="9"/>
    </row>
    <row r="23" spans="1:19" ht="44.25" customHeight="1" x14ac:dyDescent="0.35">
      <c r="A23" s="647"/>
      <c r="B23" s="648"/>
      <c r="C23" s="648"/>
      <c r="D23" s="649"/>
      <c r="E23" s="649"/>
      <c r="F23" s="649"/>
      <c r="G23" s="649"/>
      <c r="H23" s="649"/>
      <c r="I23" s="649"/>
      <c r="J23" s="649"/>
      <c r="K23" s="649"/>
      <c r="L23" s="649"/>
      <c r="M23" s="649"/>
      <c r="N23" s="649"/>
      <c r="O23" s="649"/>
      <c r="P23" s="649"/>
      <c r="Q23" s="649"/>
      <c r="R23" s="649"/>
      <c r="S23" s="661"/>
    </row>
    <row r="24" spans="1:19" ht="45" customHeight="1" thickBot="1" x14ac:dyDescent="0.4">
      <c r="A24" s="643"/>
      <c r="B24" s="711" t="s">
        <v>316</v>
      </c>
      <c r="C24" s="650"/>
      <c r="S24" s="9"/>
    </row>
    <row r="25" spans="1:19" ht="45" customHeight="1" thickBot="1" x14ac:dyDescent="0.4">
      <c r="A25" s="643"/>
      <c r="E25" s="632" t="s">
        <v>309</v>
      </c>
      <c r="F25" s="633" t="s">
        <v>308</v>
      </c>
      <c r="S25" s="9"/>
    </row>
    <row r="26" spans="1:19" ht="45" customHeight="1" thickBot="1" x14ac:dyDescent="0.4">
      <c r="A26" s="643"/>
      <c r="B26" s="872" t="s">
        <v>298</v>
      </c>
      <c r="C26" s="877"/>
      <c r="D26" s="878"/>
      <c r="E26" s="497">
        <f>IF(AND('2.1. Examen final (1)'!B12&lt;&gt;0,'2.1. Examen final (1)'!B12&lt;=4000),1,0)+IF(AND('2.1. Examen final (1)'!D12&lt;&gt;0,'2.1. Examen final (1)'!D12&lt;=4000),1,0)+IF(AND('2.1. Examen final (1)'!F12&lt;&gt;0,'2.1. Examen final (1)'!F12&lt;=4000),1,0)+IF(AND('2.1. Examen final (1)'!H12&lt;&gt;0,'2.1. Examen final (1)'!H12&lt;=4000),1,0)+IF(AND('2.1. Examen final (1)'!J12&lt;&gt;0,'2.1. Examen final (1)'!J12&lt;=4000),1,0)+IF(AND('2.1. Examen final (1)'!L12&lt;&gt;0,'2.1. Examen final (1)'!L12&lt;=4000),1,0)+IF(AND('2.1. Examen final (1)'!N12&lt;&gt;0,'2.1. Examen final (1)'!N12&lt;=4000),1,0)+IF(AND('2.1. Examen final (1)'!P12&lt;&gt;0,'2.1. Examen final (1)'!P12&lt;=4000),1,0)</f>
        <v>0</v>
      </c>
      <c r="F26" s="497">
        <f>IF(AND('2.1. Examen final (1)'!C12&lt;&gt;0,'2.1. Examen final (1)'!C12&lt;=4000),1,0)+IF(AND('2.1. Examen final (1)'!E12&lt;&gt;0,'2.1. Examen final (1)'!E12&lt;=4000),1,0)+IF(AND('2.1. Examen final (1)'!G12&lt;&gt;0,'2.1. Examen final (1)'!G12&lt;=4000),1,0)+IF(AND('2.1. Examen final (1)'!I12&lt;&gt;0,'2.1. Examen final (1)'!I12&lt;=4000),1,0)+IF(AND('2.1. Examen final (1)'!K12&lt;&gt;0,'2.1. Examen final (1)'!K12&lt;=4000),1,0)+IF(AND('2.1. Examen final (1)'!M12&lt;&gt;0,'2.1. Examen final (1)'!M12&lt;=4000),1,0)+IF(AND('2.1. Examen final (1)'!O12&lt;&gt;0,'2.1. Examen final (1)'!O12&lt;=4000),1,0)+IF(AND('2.1. Examen final (1)'!Q12&lt;&gt;0,'2.1. Examen final (1)'!Q12&lt;=4000),1,0)</f>
        <v>0</v>
      </c>
      <c r="S26" s="9"/>
    </row>
    <row r="27" spans="1:19" ht="45" customHeight="1" thickBot="1" x14ac:dyDescent="0.4">
      <c r="A27" s="643"/>
      <c r="B27" s="872" t="s">
        <v>299</v>
      </c>
      <c r="C27" s="877"/>
      <c r="D27" s="878"/>
      <c r="E27" s="497">
        <f>IF(AND('2.1. Examen final (1)'!B12&gt;4000,'2.1. Examen final (1)'!B12&lt;=7000),1,0)+IF(AND('2.1. Examen final (1)'!D12&gt;4000,'2.1. Examen final (1)'!D12&lt;=7000),1,0)+IF(AND('2.1. Examen final (1)'!F12&gt;4000,'2.1. Examen final (1)'!F12&lt;=7000),1,0)+IF(AND('2.1. Examen final (1)'!H12&gt;4000,'2.1. Examen final (1)'!H12&lt;=7000),1,0)+IF(AND('2.1. Examen final (1)'!J12&gt;4000,'2.1. Examen final (1)'!J12&lt;=7000),1,0)+IF(AND('2.1. Examen final (1)'!L12&gt;4000,'2.1. Examen final (1)'!L12&lt;=7000),1,0)+IF(AND('2.1. Examen final (1)'!N12&gt;4000,'2.1. Examen final (1)'!N12&lt;=7000),1,0)+IF(AND('2.1. Examen final (1)'!P12&gt;4000,'2.1. Examen final (1)'!P12&lt;=7000),1,0)</f>
        <v>0</v>
      </c>
      <c r="F27" s="497">
        <f>IF(AND('2.1. Examen final (1)'!C12&gt;4000,'2.1. Examen final (1)'!C12&lt;=7000),1,0)+IF(AND('2.1. Examen final (1)'!E12&gt;4000,'2.1. Examen final (1)'!E12&lt;=7000),1,0)+IF(AND('2.1. Examen final (1)'!G12&gt;4000,'2.1. Examen final (1)'!G12&lt;=7000),1,0)+IF(AND('2.1. Examen final (1)'!I12&gt;4000,'2.1. Examen final (1)'!I12&lt;=7000),1,0)+IF(AND('2.1. Examen final (1)'!K12&gt;4000,'2.1. Examen final (1)'!K12&lt;=7000),1,0)+IF(AND('2.1. Examen final (1)'!M12&gt;4000,'2.1. Examen final (1)'!M12&lt;=7000),1,0)+IF(AND('2.1. Examen final (1)'!O12&gt;4000,'2.1. Examen final (1)'!O12&lt;=7000),1,0)+IF(AND('2.1. Examen final (1)'!Q12&gt;4000,'2.1. Examen final (1)'!Q12&lt;=7000),1,0)</f>
        <v>0</v>
      </c>
      <c r="S27" s="9"/>
    </row>
    <row r="28" spans="1:19" ht="45" customHeight="1" thickBot="1" x14ac:dyDescent="0.4">
      <c r="A28" s="643"/>
      <c r="B28" s="872" t="s">
        <v>300</v>
      </c>
      <c r="C28" s="877"/>
      <c r="D28" s="878"/>
      <c r="E28" s="497">
        <f>IF('2.1. Examen final (1)'!B12&gt;7000,1,0)+IF('2.1. Examen final (1)'!D12&gt;7000,1,0)+IF('2.1. Examen final (1)'!F12&gt;7000,1,0)+IF('2.1. Examen final (1)'!H12&gt;7000,1,0)+IF('2.1. Examen final (1)'!J12&gt;7000,1,0)+IF('2.1. Examen final (1)'!L12&gt;7000,1,0)+IF('2.1. Examen final (1)'!N12&gt;7000,1,0)+IF('2.1. Examen final (1)'!P12&gt;7000,1,0)</f>
        <v>0</v>
      </c>
      <c r="F28" s="497">
        <f>IF('2.1. Examen final (1)'!C12&gt;7000,1,0)+IF('2.1. Examen final (1)'!E12&gt;7000,1,0)+IF('2.1. Examen final (1)'!G12&gt;7000,1,0)+IF('2.1. Examen final (1)'!I12&gt;7000,1,0)+IF('2.1. Examen final (1)'!K12&gt;7000,1,0)+IF('2.1. Examen final (1)'!M12&gt;7000,1,0)+IF('2.1. Examen final (1)'!O12&gt;7000,1,0)+IF('2.1. Examen final (1)'!Q12&gt;7000,1,0)</f>
        <v>0</v>
      </c>
      <c r="S28" s="9"/>
    </row>
    <row r="29" spans="1:19" ht="45" customHeight="1" thickBot="1" x14ac:dyDescent="0.4">
      <c r="A29" s="643"/>
      <c r="B29" s="872" t="s">
        <v>294</v>
      </c>
      <c r="C29" s="873"/>
      <c r="D29" s="874"/>
      <c r="E29" s="497">
        <f>IF('2.1. Examen final (1)'!B18="oui",1,0)+IF('2.1. Examen final (1)'!D18="oui",1,0)+IF('2.1. Examen final (1)'!F18="oui",1,0)+IF('2.1. Examen final (1)'!H18="oui",1,0)+IF('2.1. Examen final (1)'!J18="oui",1,0)+IF('2.1. Examen final (1)'!L18="oui",1,0)+IF('2.1. Examen final (1)'!N18="oui",1,0)+IF('2.1. Examen final (1)'!P18="oui",1,0)</f>
        <v>0</v>
      </c>
      <c r="F29" s="497">
        <f>IF('2.1. Examen final (1)'!C18="oui",1,0)+IF('2.1. Examen final (1)'!E18="oui",1,0)+IF('2.1. Examen final (1)'!G18="oui",1,0)+IF('2.1. Examen final (1)'!I18="oui",1,0)+IF('2.1. Examen final (1)'!K18="oui",1,0)+IF('2.1. Examen final (1)'!M18="oui",1,0)+IF('2.1. Examen final (1)'!O18="oui",1,0)+IF('2.1. Examen final (1)'!Q18="oui",1,0)</f>
        <v>0</v>
      </c>
      <c r="S29" s="9"/>
    </row>
    <row r="30" spans="1:19" ht="45" customHeight="1" thickBot="1" x14ac:dyDescent="0.4">
      <c r="A30" s="643"/>
      <c r="B30" s="872" t="s">
        <v>293</v>
      </c>
      <c r="C30" s="873"/>
      <c r="D30" s="874"/>
      <c r="E30" s="497">
        <f>IF('2.1. Examen final (1)'!B19="oui",1,0)+IF('2.1. Examen final (1)'!D19="oui",1,0)+IF('2.1. Examen final (1)'!F19="oui",1,0)+IF('2.1. Examen final (1)'!H19="oui",1,0)+IF('2.1. Examen final (1)'!J19="oui",1,0)+IF('2.1. Examen final (1)'!L19="oui",1,0)+IF('2.1. Examen final (1)'!N19="oui",1,0)+IF('2.1. Examen final (1)'!P19="oui",1,0)</f>
        <v>0</v>
      </c>
      <c r="F30" s="497">
        <f>IF('2.1. Examen final (1)'!C19="oui",1,0)+IF('2.1. Examen final (1)'!E19="oui",1,0)+IF('2.1. Examen final (1)'!G19="oui",1,0)+IF('2.1. Examen final (1)'!I19="oui",1,0)+IF('2.1. Examen final (1)'!K19="oui",1,0)+IF('2.1. Examen final (1)'!M19="oui",1,0)+IF('2.1. Examen final (1)'!O19="oui",1,0)+IF('2.1. Examen final (1)'!Q19="oui",1,0)</f>
        <v>0</v>
      </c>
      <c r="S30" s="9"/>
    </row>
    <row r="31" spans="1:19" ht="45" customHeight="1" thickBot="1" x14ac:dyDescent="0.4">
      <c r="A31" s="643"/>
      <c r="B31" s="872" t="s">
        <v>380</v>
      </c>
      <c r="C31" s="873"/>
      <c r="D31" s="874"/>
      <c r="E31" s="497">
        <f>IF('2.1. Examen final (1)'!B20="oui",1,0)+IF('2.1. Examen final (1)'!D20="oui",1,0)+IF('2.1. Examen final (1)'!F20="oui",1,0)+IF('2.1. Examen final (1)'!H20="oui",1,0)+IF('2.1. Examen final (1)'!J20="oui",1,0)+IF('2.1. Examen final (1)'!L20="oui",1,0)+IF('2.1. Examen final (1)'!N20="oui",1,0)+IF('2.1. Examen final (1)'!P20="oui",1,0)</f>
        <v>0</v>
      </c>
      <c r="F31" s="497">
        <f>IF('2.1. Examen final (1)'!C20="oui",1,0)+IF('2.1. Examen final (1)'!E20="oui",1,0)+IF('2.1. Examen final (1)'!G20="oui",1,0)+IF('2.1. Examen final (1)'!I20="oui",1,0)+IF('2.1. Examen final (1)'!K20="oui",1,0)+IF('2.1. Examen final (1)'!M20="oui",1,0)+IF('2.1. Examen final (1)'!O20="oui",1,0)+IF('2.1. Examen final (1)'!Q20="oui",1,0)</f>
        <v>0</v>
      </c>
      <c r="S31" s="9"/>
    </row>
    <row r="32" spans="1:19" ht="45" customHeight="1" thickBot="1" x14ac:dyDescent="0.4">
      <c r="A32" s="643"/>
      <c r="B32" s="872" t="s">
        <v>379</v>
      </c>
      <c r="C32" s="879"/>
      <c r="D32" s="880"/>
      <c r="E32" s="497">
        <f>IF('2.1. Examen final (1)'!B21="oui",1,0)+IF('2.1. Examen final (1)'!D21="oui",1,0)+IF('2.1. Examen final (1)'!F21="oui",1,0)+IF('2.1. Examen final (1)'!H21="oui",1,0)+IF('2.1. Examen final (1)'!J21="oui",1,0)+IF('2.1. Examen final (1)'!L21="oui",1,0)+IF('2.1. Examen final (1)'!N21="oui",1,0)+IF('2.1. Examen final (1)'!P21="oui",1,0)</f>
        <v>0</v>
      </c>
      <c r="F32" s="497">
        <f>IF('2.1. Examen final (1)'!C21="oui",1,0)+IF('2.1. Examen final (1)'!E21="oui",1,0)+IF('2.1. Examen final (1)'!G21="oui",1,0)+IF('2.1. Examen final (1)'!I21="oui",1,0)+IF('2.1. Examen final (1)'!K21="oui",1,0)+IF('2.1. Examen final (1)'!M21="oui",1,0)+IF('2.1. Examen final (1)'!O21="oui",1,0)+IF('2.1. Examen final (1)'!Q21="oui",1,0)</f>
        <v>0</v>
      </c>
      <c r="S32" s="9"/>
    </row>
    <row r="33" spans="1:19" ht="45" customHeight="1" thickBot="1" x14ac:dyDescent="0.4">
      <c r="A33" s="643"/>
      <c r="B33" s="872" t="s">
        <v>295</v>
      </c>
      <c r="C33" s="873"/>
      <c r="D33" s="874"/>
      <c r="E33" s="497">
        <f>IF('2.1. Examen final (1)'!B22="oui",1,0)+IF('2.1. Examen final (1)'!D22="oui",1,0)+IF('2.1. Examen final (1)'!F22="oui",1,0)+IF('2.1. Examen final (1)'!H22="oui",1,0)+IF('2.1. Examen final (1)'!J22="oui",1,0)+IF('2.1. Examen final (1)'!L22="oui",1,0)+IF('2.1. Examen final (1)'!N22="oui",1,0)+IF('2.1. Examen final (1)'!P22="oui",1,0)</f>
        <v>0</v>
      </c>
      <c r="F33" s="497">
        <f>IF('2.1. Examen final (1)'!C22="oui",1,0)+IF('2.1. Examen final (1)'!E22="oui",1,0)+IF('2.1. Examen final (1)'!G22="oui",1,0)+IF('2.1. Examen final (1)'!I22="oui",1,0)+IF('2.1. Examen final (1)'!K22="oui",1,0)+IF('2.1. Examen final (1)'!M22="oui",1,0)+IF('2.1. Examen final (1)'!O22="oui",1,0)+IF('2.1. Examen final (1)'!Q22="oui",1,0)</f>
        <v>0</v>
      </c>
      <c r="S33" s="9"/>
    </row>
    <row r="34" spans="1:19" ht="45" customHeight="1" thickBot="1" x14ac:dyDescent="0.4">
      <c r="A34" s="651"/>
      <c r="B34" s="652"/>
      <c r="C34" s="653"/>
      <c r="D34" s="653"/>
      <c r="E34" s="654"/>
      <c r="F34" s="654"/>
      <c r="G34" s="4"/>
      <c r="H34" s="4"/>
      <c r="I34" s="4"/>
      <c r="J34" s="4"/>
      <c r="K34" s="4"/>
      <c r="L34" s="4"/>
      <c r="M34" s="4"/>
      <c r="N34" s="4"/>
      <c r="O34" s="4"/>
      <c r="P34" s="4"/>
      <c r="Q34" s="4"/>
      <c r="R34" s="4"/>
      <c r="S34" s="11"/>
    </row>
    <row r="35" spans="1:19" ht="20.149999999999999" customHeight="1" x14ac:dyDescent="0.35"/>
    <row r="36" spans="1:19" ht="20.149999999999999" customHeight="1" x14ac:dyDescent="0.35"/>
  </sheetData>
  <mergeCells count="34">
    <mergeCell ref="H16:I16"/>
    <mergeCell ref="B15:C15"/>
    <mergeCell ref="R10:S10"/>
    <mergeCell ref="R16:S16"/>
    <mergeCell ref="R17:S17"/>
    <mergeCell ref="L16:M16"/>
    <mergeCell ref="N16:O16"/>
    <mergeCell ref="P16:Q16"/>
    <mergeCell ref="J16:K16"/>
    <mergeCell ref="L10:M10"/>
    <mergeCell ref="N10:O10"/>
    <mergeCell ref="P10:Q10"/>
    <mergeCell ref="J10:K10"/>
    <mergeCell ref="B10:C10"/>
    <mergeCell ref="D10:E10"/>
    <mergeCell ref="F10:G10"/>
    <mergeCell ref="H10:I10"/>
    <mergeCell ref="A1:S1"/>
    <mergeCell ref="A2:E2"/>
    <mergeCell ref="A3:E3"/>
    <mergeCell ref="A7:K7"/>
    <mergeCell ref="A4:S5"/>
    <mergeCell ref="A6:S6"/>
    <mergeCell ref="B31:D31"/>
    <mergeCell ref="B33:D33"/>
    <mergeCell ref="B16:C16"/>
    <mergeCell ref="D16:E16"/>
    <mergeCell ref="F16:G16"/>
    <mergeCell ref="B26:D26"/>
    <mergeCell ref="B27:D27"/>
    <mergeCell ref="B28:D28"/>
    <mergeCell ref="B29:D29"/>
    <mergeCell ref="B30:D30"/>
    <mergeCell ref="B32:D32"/>
  </mergeCells>
  <dataValidations count="1">
    <dataValidation type="list" allowBlank="1" showInputMessage="1" showErrorMessage="1" sqref="D23:S23 B18:Q22" xr:uid="{00000000-0002-0000-0200-000000000000}">
      <formula1>Boolean</formula1>
    </dataValidation>
  </dataValidations>
  <pageMargins left="1.5354330708661419" right="0.51181102362204722" top="0.31496062992125984" bottom="0.31496062992125984" header="0.31496062992125984" footer="0.31496062992125984"/>
  <pageSetup paperSize="9" scale="42" orientation="landscape" r:id="rId1"/>
  <headerFooter>
    <oddFooter>&amp;R10</oddFooter>
  </headerFooter>
  <ignoredErrors>
    <ignoredError sqref="E33:F33 E26:F3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EK126"/>
  <sheetViews>
    <sheetView view="pageBreakPreview" topLeftCell="A19" zoomScale="60" zoomScaleNormal="80" zoomScalePageLayoutView="70" workbookViewId="0">
      <selection activeCell="A30" sqref="A30"/>
    </sheetView>
  </sheetViews>
  <sheetFormatPr baseColWidth="10" defaultRowHeight="14.5" x14ac:dyDescent="0.35"/>
  <cols>
    <col min="1" max="1" width="49.7265625" customWidth="1"/>
    <col min="2" max="2" width="12" customWidth="1"/>
    <col min="3" max="3" width="14.453125" customWidth="1"/>
    <col min="4" max="4" width="12.7265625" style="1" customWidth="1"/>
    <col min="5" max="6" width="12.7265625" customWidth="1"/>
    <col min="7" max="7" width="12.7265625" style="1" customWidth="1"/>
    <col min="8" max="9" width="12.7265625" customWidth="1"/>
    <col min="10" max="10" width="12.7265625" style="1" customWidth="1"/>
    <col min="11" max="12" width="12.7265625" customWidth="1"/>
    <col min="13" max="13" width="12.7265625" style="1" customWidth="1"/>
    <col min="14" max="15" width="12.7265625" customWidth="1"/>
    <col min="16" max="16" width="12.7265625" style="1" customWidth="1"/>
    <col min="17" max="17" width="12.7265625" customWidth="1"/>
    <col min="18" max="18" width="15.7265625" customWidth="1"/>
    <col min="19" max="20" width="15.7265625" style="1" customWidth="1"/>
    <col min="21" max="141" width="11.453125" style="1"/>
  </cols>
  <sheetData>
    <row r="1" spans="1:141" ht="28.5" customHeight="1" thickBot="1" x14ac:dyDescent="0.4">
      <c r="A1" s="906" t="s">
        <v>341</v>
      </c>
      <c r="B1" s="907"/>
      <c r="C1" s="907"/>
      <c r="D1" s="907"/>
      <c r="E1" s="907"/>
      <c r="F1" s="907"/>
      <c r="G1" s="907"/>
      <c r="H1" s="907"/>
      <c r="I1" s="907"/>
      <c r="J1" s="907"/>
      <c r="K1" s="907"/>
      <c r="L1" s="907"/>
      <c r="M1" s="907"/>
      <c r="N1" s="907"/>
      <c r="O1" s="907"/>
      <c r="P1" s="907"/>
      <c r="Q1" s="907"/>
      <c r="R1" s="907"/>
      <c r="S1" s="655"/>
    </row>
    <row r="2" spans="1:141" x14ac:dyDescent="0.35">
      <c r="A2" s="908"/>
      <c r="B2" s="909"/>
      <c r="C2" s="909"/>
      <c r="D2" s="909"/>
      <c r="E2" s="909"/>
      <c r="F2" s="909"/>
      <c r="G2" s="6"/>
      <c r="H2" s="6"/>
      <c r="I2" s="6"/>
      <c r="J2" s="6"/>
      <c r="K2" s="6"/>
      <c r="L2" s="6"/>
      <c r="M2" s="6"/>
      <c r="N2" s="6"/>
      <c r="O2" s="100"/>
      <c r="P2" s="100"/>
      <c r="Q2" s="100"/>
      <c r="R2" s="6"/>
      <c r="S2" s="7"/>
    </row>
    <row r="3" spans="1:141" x14ac:dyDescent="0.35">
      <c r="A3" s="8"/>
      <c r="B3" s="1"/>
      <c r="C3" s="1"/>
      <c r="E3" s="1"/>
      <c r="F3" s="1"/>
      <c r="H3" s="1"/>
      <c r="I3" s="1"/>
      <c r="K3" s="1"/>
      <c r="L3" s="1"/>
      <c r="N3" s="1"/>
      <c r="O3" s="2"/>
      <c r="P3" s="2"/>
      <c r="Q3" s="2"/>
      <c r="R3" s="1"/>
      <c r="S3" s="9"/>
    </row>
    <row r="4" spans="1:141" ht="15.5" x14ac:dyDescent="0.35">
      <c r="A4" s="8"/>
      <c r="B4" s="913" t="s">
        <v>312</v>
      </c>
      <c r="C4" s="913"/>
      <c r="D4" s="913"/>
      <c r="E4" s="913"/>
      <c r="F4" s="422"/>
      <c r="G4" s="423"/>
      <c r="H4" s="423"/>
      <c r="I4" s="423"/>
      <c r="J4" s="423"/>
      <c r="K4" s="423"/>
      <c r="L4" s="423"/>
      <c r="M4" s="423"/>
      <c r="N4" s="423"/>
      <c r="O4" s="1"/>
      <c r="Q4" s="1"/>
      <c r="R4" s="1"/>
      <c r="S4" s="9"/>
    </row>
    <row r="5" spans="1:141" ht="15" thickBot="1" x14ac:dyDescent="0.4">
      <c r="A5" s="8"/>
      <c r="B5" s="1"/>
      <c r="C5" s="1"/>
      <c r="E5" s="1"/>
      <c r="F5" s="1"/>
      <c r="H5" s="1"/>
      <c r="I5" s="1"/>
      <c r="K5" s="4"/>
      <c r="L5" s="1"/>
      <c r="N5" s="1"/>
      <c r="O5" s="1"/>
      <c r="Q5" s="1"/>
      <c r="R5" s="1"/>
      <c r="S5" s="9"/>
    </row>
    <row r="6" spans="1:141" ht="16" thickBot="1" x14ac:dyDescent="0.4">
      <c r="A6" s="735" t="s">
        <v>247</v>
      </c>
      <c r="B6" s="881" t="str">
        <f>'2.1. Examen final (1)'!B10</f>
        <v>Titre Film 1</v>
      </c>
      <c r="C6" s="874"/>
      <c r="D6" s="881" t="str">
        <f>'2.1. Examen final (1)'!D10</f>
        <v>Titre Film 2</v>
      </c>
      <c r="E6" s="874"/>
      <c r="F6" s="881" t="str">
        <f>'2.1. Examen final (1)'!F10</f>
        <v>Titre Film 3</v>
      </c>
      <c r="G6" s="874"/>
      <c r="H6" s="881" t="str">
        <f>'2.1. Examen final (1)'!H10</f>
        <v>Titre Film 4</v>
      </c>
      <c r="I6" s="874"/>
      <c r="J6" s="881" t="str">
        <f>'2.1. Examen final (1)'!J10</f>
        <v>Titre Film 5</v>
      </c>
      <c r="K6" s="874"/>
      <c r="L6" s="881" t="str">
        <f>'2.1. Examen final (1)'!L10</f>
        <v>Titre Film 6</v>
      </c>
      <c r="M6" s="874"/>
      <c r="N6" s="881" t="str">
        <f>'2.1. Examen final (1)'!N10</f>
        <v>Titre Film 7</v>
      </c>
      <c r="O6" s="874"/>
      <c r="P6" s="881" t="str">
        <f>'2.1. Examen final (1)'!P10</f>
        <v>…</v>
      </c>
      <c r="Q6" s="874"/>
      <c r="R6" s="894" t="s">
        <v>16</v>
      </c>
      <c r="S6" s="895"/>
      <c r="EJ6"/>
      <c r="EK6"/>
    </row>
    <row r="7" spans="1:141" ht="36" customHeight="1" thickBot="1" x14ac:dyDescent="0.4">
      <c r="A7" s="491"/>
      <c r="B7" s="469" t="s">
        <v>309</v>
      </c>
      <c r="C7" s="475" t="s">
        <v>308</v>
      </c>
      <c r="D7" s="469" t="s">
        <v>309</v>
      </c>
      <c r="E7" s="475" t="s">
        <v>308</v>
      </c>
      <c r="F7" s="469" t="s">
        <v>309</v>
      </c>
      <c r="G7" s="475" t="s">
        <v>308</v>
      </c>
      <c r="H7" s="469" t="s">
        <v>309</v>
      </c>
      <c r="I7" s="475" t="s">
        <v>308</v>
      </c>
      <c r="J7" s="469" t="s">
        <v>309</v>
      </c>
      <c r="K7" s="475" t="s">
        <v>308</v>
      </c>
      <c r="L7" s="469" t="s">
        <v>309</v>
      </c>
      <c r="M7" s="475" t="s">
        <v>308</v>
      </c>
      <c r="N7" s="469" t="s">
        <v>309</v>
      </c>
      <c r="O7" s="475" t="s">
        <v>308</v>
      </c>
      <c r="P7" s="469" t="s">
        <v>309</v>
      </c>
      <c r="Q7" s="475" t="s">
        <v>308</v>
      </c>
      <c r="R7" s="469" t="s">
        <v>309</v>
      </c>
      <c r="S7" s="475" t="s">
        <v>308</v>
      </c>
      <c r="EJ7"/>
      <c r="EK7"/>
    </row>
    <row r="8" spans="1:141" ht="34.5" customHeight="1" thickBot="1" x14ac:dyDescent="0.4">
      <c r="A8" s="638" t="s">
        <v>239</v>
      </c>
      <c r="B8" s="518"/>
      <c r="C8" s="518"/>
      <c r="D8" s="518"/>
      <c r="E8" s="518"/>
      <c r="F8" s="518"/>
      <c r="G8" s="518"/>
      <c r="H8" s="518"/>
      <c r="I8" s="518"/>
      <c r="J8" s="518"/>
      <c r="K8" s="518"/>
      <c r="L8" s="518"/>
      <c r="M8" s="518"/>
      <c r="N8" s="518"/>
      <c r="O8" s="518"/>
      <c r="P8" s="518"/>
      <c r="Q8" s="518"/>
      <c r="R8" s="626">
        <f>B8+D8+F8+H8+J8+L8+N8+P8</f>
        <v>0</v>
      </c>
      <c r="S8" s="626">
        <f>C8+E8+G8+I8+K8+M8+O8+Q8</f>
        <v>0</v>
      </c>
      <c r="EJ8"/>
      <c r="EK8"/>
    </row>
    <row r="9" spans="1:141" ht="42" customHeight="1" thickBot="1" x14ac:dyDescent="0.4">
      <c r="A9" s="638" t="s">
        <v>306</v>
      </c>
      <c r="B9" s="518"/>
      <c r="C9" s="518"/>
      <c r="D9" s="518"/>
      <c r="E9" s="518"/>
      <c r="F9" s="518"/>
      <c r="G9" s="518"/>
      <c r="H9" s="518"/>
      <c r="I9" s="518"/>
      <c r="J9" s="518"/>
      <c r="K9" s="518"/>
      <c r="L9" s="518"/>
      <c r="M9" s="518"/>
      <c r="N9" s="518"/>
      <c r="O9" s="518"/>
      <c r="P9" s="518"/>
      <c r="Q9" s="518"/>
      <c r="R9" s="626">
        <f t="shared" ref="R9:S10" si="0">B9+D9+F9+H9+J9+L9+N9+P9</f>
        <v>0</v>
      </c>
      <c r="S9" s="626">
        <f t="shared" si="0"/>
        <v>0</v>
      </c>
      <c r="EJ9"/>
      <c r="EK9"/>
    </row>
    <row r="10" spans="1:141" ht="25" customHeight="1" thickBot="1" x14ac:dyDescent="0.4">
      <c r="A10" s="640" t="s">
        <v>236</v>
      </c>
      <c r="B10" s="518"/>
      <c r="C10" s="519"/>
      <c r="D10" s="518"/>
      <c r="E10" s="519"/>
      <c r="F10" s="518"/>
      <c r="G10" s="519"/>
      <c r="H10" s="518"/>
      <c r="I10" s="519"/>
      <c r="J10" s="518"/>
      <c r="K10" s="519"/>
      <c r="L10" s="518"/>
      <c r="M10" s="519"/>
      <c r="N10" s="518"/>
      <c r="O10" s="519"/>
      <c r="P10" s="518"/>
      <c r="Q10" s="519"/>
      <c r="R10" s="626">
        <f t="shared" si="0"/>
        <v>0</v>
      </c>
      <c r="S10" s="626">
        <f t="shared" si="0"/>
        <v>0</v>
      </c>
      <c r="EJ10"/>
      <c r="EK10"/>
    </row>
    <row r="11" spans="1:141" ht="25" customHeight="1" thickBot="1" x14ac:dyDescent="0.4">
      <c r="A11" s="638" t="s">
        <v>249</v>
      </c>
      <c r="B11" s="623"/>
      <c r="C11" s="623"/>
      <c r="D11" s="623"/>
      <c r="E11" s="627"/>
      <c r="F11" s="623"/>
      <c r="G11" s="627"/>
      <c r="H11" s="623"/>
      <c r="I11" s="627"/>
      <c r="J11" s="623"/>
      <c r="K11" s="627"/>
      <c r="L11" s="623"/>
      <c r="M11" s="627"/>
      <c r="N11" s="623"/>
      <c r="O11" s="627"/>
      <c r="P11" s="623"/>
      <c r="Q11" s="627"/>
      <c r="R11" s="495"/>
      <c r="S11" s="494"/>
      <c r="EJ11"/>
      <c r="EK11"/>
    </row>
    <row r="12" spans="1:141" x14ac:dyDescent="0.35">
      <c r="A12" s="8"/>
      <c r="B12" s="1"/>
      <c r="C12" s="1"/>
      <c r="E12" s="1"/>
      <c r="F12" s="1"/>
      <c r="H12" s="1"/>
      <c r="I12" s="1"/>
      <c r="K12" s="1"/>
      <c r="L12" s="1"/>
      <c r="N12" s="1"/>
      <c r="O12" s="2"/>
      <c r="P12" s="2"/>
      <c r="Q12" s="2"/>
      <c r="R12" s="1"/>
      <c r="S12" s="9"/>
    </row>
    <row r="13" spans="1:141" x14ac:dyDescent="0.35">
      <c r="A13" s="8"/>
      <c r="B13" s="1"/>
      <c r="C13" s="1"/>
      <c r="E13" s="1"/>
      <c r="F13" s="1"/>
      <c r="H13" s="1"/>
      <c r="I13" s="1"/>
      <c r="K13" s="1"/>
      <c r="L13" s="1"/>
      <c r="N13" s="1"/>
      <c r="O13" s="2"/>
      <c r="P13" s="2"/>
      <c r="Q13" s="2"/>
      <c r="R13" s="1"/>
      <c r="S13" s="9"/>
    </row>
    <row r="14" spans="1:141" x14ac:dyDescent="0.35">
      <c r="A14" s="8"/>
      <c r="B14" s="1"/>
      <c r="C14" s="1"/>
      <c r="E14" s="1"/>
      <c r="F14" s="1"/>
      <c r="H14" s="1"/>
      <c r="I14" s="1"/>
      <c r="K14" s="1"/>
      <c r="L14" s="1"/>
      <c r="N14" s="1"/>
      <c r="O14" s="2"/>
      <c r="P14" s="2"/>
      <c r="Q14" s="2"/>
      <c r="R14" s="1"/>
      <c r="S14" s="9"/>
    </row>
    <row r="15" spans="1:141" ht="15.5" x14ac:dyDescent="0.35">
      <c r="A15" s="483"/>
      <c r="B15" s="484" t="s">
        <v>319</v>
      </c>
      <c r="C15" s="481"/>
      <c r="D15" s="481"/>
      <c r="E15" s="1"/>
      <c r="F15" s="1"/>
      <c r="H15" s="1"/>
      <c r="I15" s="1"/>
      <c r="K15" s="1"/>
      <c r="L15" s="1"/>
      <c r="N15" s="1"/>
      <c r="O15" s="1"/>
      <c r="Q15" s="1"/>
      <c r="R15" s="1"/>
      <c r="S15" s="9"/>
      <c r="AB15" s="12"/>
      <c r="AC15" s="12"/>
    </row>
    <row r="16" spans="1:141" ht="16" thickBot="1" x14ac:dyDescent="0.4">
      <c r="A16" s="485"/>
      <c r="B16" s="481"/>
      <c r="C16" s="481"/>
      <c r="D16" s="481"/>
      <c r="E16" s="421"/>
      <c r="F16" s="421"/>
      <c r="G16" s="421"/>
      <c r="H16" s="421"/>
      <c r="I16" s="421"/>
      <c r="J16" s="421"/>
      <c r="K16" s="421"/>
      <c r="L16" s="421"/>
      <c r="M16" s="421"/>
      <c r="N16" s="421"/>
      <c r="O16" s="421"/>
      <c r="P16" s="421"/>
      <c r="Q16" s="421"/>
      <c r="R16" s="421"/>
      <c r="S16" s="657"/>
      <c r="T16" s="421"/>
      <c r="U16" s="421"/>
      <c r="V16" s="421"/>
      <c r="W16" s="421"/>
      <c r="X16" s="421"/>
      <c r="Y16" s="421"/>
      <c r="Z16" s="421"/>
      <c r="AA16" s="421"/>
      <c r="AB16" s="616"/>
      <c r="AC16" s="616"/>
    </row>
    <row r="17" spans="1:141" ht="16" thickBot="1" x14ac:dyDescent="0.4">
      <c r="A17" s="736" t="s">
        <v>247</v>
      </c>
      <c r="B17" s="881" t="str">
        <f>'2.1. Examen final (1)'!B10</f>
        <v>Titre Film 1</v>
      </c>
      <c r="C17" s="874"/>
      <c r="D17" s="881" t="str">
        <f>'2.1. Examen final (1)'!D10</f>
        <v>Titre Film 2</v>
      </c>
      <c r="E17" s="874"/>
      <c r="F17" s="881" t="str">
        <f>'2.1. Examen final (1)'!F10</f>
        <v>Titre Film 3</v>
      </c>
      <c r="G17" s="874"/>
      <c r="H17" s="881" t="str">
        <f>'2.1. Examen final (1)'!H10</f>
        <v>Titre Film 4</v>
      </c>
      <c r="I17" s="874"/>
      <c r="J17" s="881" t="str">
        <f>'2.1. Examen final (1)'!J10</f>
        <v>Titre Film 5</v>
      </c>
      <c r="K17" s="874"/>
      <c r="L17" s="881" t="str">
        <f>'2.1. Examen final (1)'!L10</f>
        <v>Titre Film 6</v>
      </c>
      <c r="M17" s="874"/>
      <c r="N17" s="881" t="str">
        <f>'2.1. Examen final (1)'!N10</f>
        <v>Titre Film 7</v>
      </c>
      <c r="O17" s="874"/>
      <c r="P17" s="881" t="str">
        <f>'2.1. Examen final (1)'!P10</f>
        <v>…</v>
      </c>
      <c r="Q17" s="874"/>
      <c r="R17" s="904" t="s">
        <v>16</v>
      </c>
      <c r="S17" s="905"/>
      <c r="EB17"/>
      <c r="EC17"/>
      <c r="ED17"/>
      <c r="EE17"/>
      <c r="EF17"/>
      <c r="EG17"/>
      <c r="EH17"/>
      <c r="EI17"/>
      <c r="EJ17"/>
      <c r="EK17"/>
    </row>
    <row r="18" spans="1:141" ht="16" thickBot="1" x14ac:dyDescent="0.4">
      <c r="A18" s="645"/>
      <c r="B18" s="469" t="s">
        <v>309</v>
      </c>
      <c r="C18" s="475" t="s">
        <v>308</v>
      </c>
      <c r="D18" s="469" t="s">
        <v>309</v>
      </c>
      <c r="E18" s="475" t="s">
        <v>308</v>
      </c>
      <c r="F18" s="469" t="s">
        <v>309</v>
      </c>
      <c r="G18" s="475" t="s">
        <v>308</v>
      </c>
      <c r="H18" s="469" t="s">
        <v>309</v>
      </c>
      <c r="I18" s="475" t="s">
        <v>308</v>
      </c>
      <c r="J18" s="469" t="s">
        <v>309</v>
      </c>
      <c r="K18" s="475" t="s">
        <v>308</v>
      </c>
      <c r="L18" s="469" t="s">
        <v>309</v>
      </c>
      <c r="M18" s="475" t="s">
        <v>308</v>
      </c>
      <c r="N18" s="469" t="s">
        <v>309</v>
      </c>
      <c r="O18" s="475" t="s">
        <v>308</v>
      </c>
      <c r="P18" s="469" t="s">
        <v>309</v>
      </c>
      <c r="Q18" s="475" t="s">
        <v>308</v>
      </c>
      <c r="R18" s="469" t="s">
        <v>309</v>
      </c>
      <c r="S18" s="475" t="s">
        <v>308</v>
      </c>
      <c r="EB18"/>
      <c r="EC18"/>
      <c r="ED18"/>
      <c r="EE18"/>
      <c r="EF18"/>
      <c r="EG18"/>
      <c r="EH18"/>
      <c r="EI18"/>
      <c r="EJ18"/>
      <c r="EK18"/>
    </row>
    <row r="19" spans="1:141" ht="29.25" customHeight="1" x14ac:dyDescent="0.35">
      <c r="A19" s="656" t="s">
        <v>290</v>
      </c>
      <c r="B19" s="615"/>
      <c r="C19" s="615"/>
      <c r="D19" s="615"/>
      <c r="E19" s="615"/>
      <c r="F19" s="615"/>
      <c r="G19" s="615"/>
      <c r="H19" s="615"/>
      <c r="I19" s="615"/>
      <c r="J19" s="615"/>
      <c r="K19" s="615"/>
      <c r="L19" s="615"/>
      <c r="M19" s="615"/>
      <c r="N19" s="615"/>
      <c r="O19" s="615"/>
      <c r="P19" s="615"/>
      <c r="Q19" s="615"/>
      <c r="R19" s="739">
        <f t="shared" ref="R19:R25" si="1">SUM(B19,D19,F19,H19,J19,L19,N19,P19)</f>
        <v>0</v>
      </c>
      <c r="S19" s="741">
        <f t="shared" ref="S19:S25" si="2">SUM(C19,E19,G19,I19,K19,M19,O19,Q19)</f>
        <v>0</v>
      </c>
      <c r="EB19"/>
      <c r="EC19"/>
      <c r="ED19"/>
      <c r="EE19"/>
      <c r="EF19"/>
      <c r="EG19"/>
      <c r="EH19"/>
      <c r="EI19"/>
      <c r="EJ19"/>
      <c r="EK19"/>
    </row>
    <row r="20" spans="1:141" ht="41.25" customHeight="1" x14ac:dyDescent="0.35">
      <c r="A20" s="656" t="s">
        <v>332</v>
      </c>
      <c r="B20" s="615"/>
      <c r="C20" s="615"/>
      <c r="D20" s="615"/>
      <c r="E20" s="615"/>
      <c r="F20" s="615"/>
      <c r="G20" s="615"/>
      <c r="H20" s="615"/>
      <c r="I20" s="615"/>
      <c r="J20" s="615"/>
      <c r="K20" s="615"/>
      <c r="L20" s="615"/>
      <c r="M20" s="615"/>
      <c r="N20" s="615"/>
      <c r="O20" s="615"/>
      <c r="P20" s="615"/>
      <c r="Q20" s="615"/>
      <c r="R20" s="739">
        <f t="shared" si="1"/>
        <v>0</v>
      </c>
      <c r="S20" s="741">
        <f t="shared" si="2"/>
        <v>0</v>
      </c>
      <c r="EB20"/>
      <c r="EC20"/>
      <c r="ED20"/>
      <c r="EE20"/>
      <c r="EF20"/>
      <c r="EG20"/>
      <c r="EH20"/>
      <c r="EI20"/>
      <c r="EJ20"/>
      <c r="EK20"/>
    </row>
    <row r="21" spans="1:141" ht="30.75" customHeight="1" x14ac:dyDescent="0.35">
      <c r="A21" s="656" t="s">
        <v>301</v>
      </c>
      <c r="B21" s="615"/>
      <c r="C21" s="615"/>
      <c r="D21" s="615"/>
      <c r="E21" s="615"/>
      <c r="F21" s="615"/>
      <c r="G21" s="615"/>
      <c r="H21" s="615"/>
      <c r="I21" s="615"/>
      <c r="J21" s="615"/>
      <c r="K21" s="615"/>
      <c r="L21" s="615"/>
      <c r="M21" s="615"/>
      <c r="N21" s="615"/>
      <c r="O21" s="615"/>
      <c r="P21" s="615"/>
      <c r="Q21" s="615"/>
      <c r="R21" s="739">
        <f t="shared" si="1"/>
        <v>0</v>
      </c>
      <c r="S21" s="741">
        <f t="shared" si="2"/>
        <v>0</v>
      </c>
      <c r="EB21"/>
      <c r="EC21"/>
      <c r="ED21"/>
      <c r="EE21"/>
      <c r="EF21"/>
      <c r="EG21"/>
      <c r="EH21"/>
      <c r="EI21"/>
      <c r="EJ21"/>
      <c r="EK21"/>
    </row>
    <row r="22" spans="1:141" ht="45.75" customHeight="1" x14ac:dyDescent="0.35">
      <c r="A22" s="656" t="s">
        <v>302</v>
      </c>
      <c r="B22" s="615"/>
      <c r="C22" s="615"/>
      <c r="D22" s="615"/>
      <c r="E22" s="615"/>
      <c r="F22" s="615"/>
      <c r="G22" s="615"/>
      <c r="H22" s="615"/>
      <c r="I22" s="615"/>
      <c r="J22" s="615"/>
      <c r="K22" s="615"/>
      <c r="L22" s="615"/>
      <c r="M22" s="615"/>
      <c r="N22" s="615"/>
      <c r="O22" s="615"/>
      <c r="P22" s="615"/>
      <c r="Q22" s="615"/>
      <c r="R22" s="739">
        <f t="shared" si="1"/>
        <v>0</v>
      </c>
      <c r="S22" s="741">
        <f t="shared" si="2"/>
        <v>0</v>
      </c>
      <c r="EB22"/>
      <c r="EC22"/>
      <c r="ED22"/>
      <c r="EE22"/>
      <c r="EF22"/>
      <c r="EG22"/>
      <c r="EH22"/>
      <c r="EI22"/>
      <c r="EJ22"/>
      <c r="EK22"/>
    </row>
    <row r="23" spans="1:141" ht="45.75" customHeight="1" x14ac:dyDescent="0.35">
      <c r="A23" s="656" t="s">
        <v>343</v>
      </c>
      <c r="B23" s="615"/>
      <c r="C23" s="615"/>
      <c r="D23" s="615"/>
      <c r="E23" s="615"/>
      <c r="F23" s="615"/>
      <c r="G23" s="615"/>
      <c r="H23" s="615"/>
      <c r="I23" s="615"/>
      <c r="J23" s="615"/>
      <c r="K23" s="615"/>
      <c r="L23" s="615"/>
      <c r="M23" s="615"/>
      <c r="N23" s="615"/>
      <c r="O23" s="615"/>
      <c r="P23" s="615"/>
      <c r="Q23" s="615"/>
      <c r="R23" s="739">
        <f t="shared" si="1"/>
        <v>0</v>
      </c>
      <c r="S23" s="741">
        <f t="shared" si="2"/>
        <v>0</v>
      </c>
      <c r="EB23"/>
      <c r="EC23"/>
      <c r="ED23"/>
      <c r="EE23"/>
      <c r="EF23"/>
      <c r="EG23"/>
      <c r="EH23"/>
      <c r="EI23"/>
      <c r="EJ23"/>
      <c r="EK23"/>
    </row>
    <row r="24" spans="1:141" ht="33.75" customHeight="1" thickBot="1" x14ac:dyDescent="0.4">
      <c r="A24" s="644" t="s">
        <v>333</v>
      </c>
      <c r="B24" s="413"/>
      <c r="C24" s="413"/>
      <c r="D24" s="413"/>
      <c r="E24" s="413"/>
      <c r="F24" s="413"/>
      <c r="G24" s="413"/>
      <c r="H24" s="413"/>
      <c r="I24" s="413"/>
      <c r="J24" s="413"/>
      <c r="K24" s="413"/>
      <c r="L24" s="413"/>
      <c r="M24" s="413"/>
      <c r="N24" s="413"/>
      <c r="O24" s="413"/>
      <c r="P24" s="413"/>
      <c r="Q24" s="413"/>
      <c r="R24" s="740">
        <f t="shared" si="1"/>
        <v>0</v>
      </c>
      <c r="S24" s="787">
        <f t="shared" si="2"/>
        <v>0</v>
      </c>
      <c r="EB24"/>
      <c r="EC24"/>
      <c r="ED24"/>
      <c r="EE24"/>
      <c r="EF24"/>
      <c r="EG24"/>
      <c r="EH24"/>
      <c r="EI24"/>
      <c r="EJ24"/>
      <c r="EK24"/>
    </row>
    <row r="25" spans="1:141" s="786" customFormat="1" ht="27.75" customHeight="1" thickBot="1" x14ac:dyDescent="0.4">
      <c r="A25" s="646" t="s">
        <v>236</v>
      </c>
      <c r="B25" s="658">
        <f t="shared" ref="B25:Q25" si="3">SUM(B19:B24)</f>
        <v>0</v>
      </c>
      <c r="C25" s="658">
        <f t="shared" si="3"/>
        <v>0</v>
      </c>
      <c r="D25" s="658">
        <f t="shared" si="3"/>
        <v>0</v>
      </c>
      <c r="E25" s="658">
        <f t="shared" si="3"/>
        <v>0</v>
      </c>
      <c r="F25" s="658">
        <f t="shared" si="3"/>
        <v>0</v>
      </c>
      <c r="G25" s="658">
        <f t="shared" si="3"/>
        <v>0</v>
      </c>
      <c r="H25" s="658">
        <f t="shared" si="3"/>
        <v>0</v>
      </c>
      <c r="I25" s="658">
        <f t="shared" si="3"/>
        <v>0</v>
      </c>
      <c r="J25" s="659">
        <f t="shared" si="3"/>
        <v>0</v>
      </c>
      <c r="K25" s="660">
        <f t="shared" si="3"/>
        <v>0</v>
      </c>
      <c r="L25" s="659">
        <f t="shared" si="3"/>
        <v>0</v>
      </c>
      <c r="M25" s="660">
        <f t="shared" si="3"/>
        <v>0</v>
      </c>
      <c r="N25" s="659">
        <f t="shared" si="3"/>
        <v>0</v>
      </c>
      <c r="O25" s="660">
        <f t="shared" si="3"/>
        <v>0</v>
      </c>
      <c r="P25" s="659">
        <f t="shared" si="3"/>
        <v>0</v>
      </c>
      <c r="Q25" s="659">
        <f t="shared" si="3"/>
        <v>0</v>
      </c>
      <c r="R25" s="784">
        <f t="shared" si="1"/>
        <v>0</v>
      </c>
      <c r="S25" s="785">
        <f t="shared" si="2"/>
        <v>0</v>
      </c>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row>
    <row r="26" spans="1:141" ht="34.5" customHeight="1" x14ac:dyDescent="0.35">
      <c r="A26" s="482"/>
      <c r="B26" s="421"/>
      <c r="C26" s="421"/>
      <c r="D26" s="421"/>
      <c r="E26" s="1"/>
      <c r="F26" s="1"/>
      <c r="H26" s="1"/>
      <c r="I26" s="1"/>
      <c r="K26" s="1"/>
      <c r="L26" s="1"/>
      <c r="N26" s="1"/>
      <c r="O26" s="1"/>
      <c r="Q26" s="1"/>
      <c r="R26" s="1"/>
      <c r="S26" s="9"/>
    </row>
    <row r="27" spans="1:141" ht="15.5" x14ac:dyDescent="0.35">
      <c r="A27" s="483"/>
      <c r="B27" s="484" t="s">
        <v>336</v>
      </c>
      <c r="C27" s="421"/>
      <c r="D27" s="421"/>
      <c r="E27" s="1"/>
      <c r="F27" s="1"/>
      <c r="H27" s="1"/>
      <c r="I27" s="1"/>
      <c r="K27" s="1"/>
      <c r="L27" s="1"/>
      <c r="N27" s="1"/>
      <c r="O27" s="1"/>
      <c r="Q27" s="1"/>
      <c r="R27" s="1"/>
      <c r="S27" s="9"/>
    </row>
    <row r="28" spans="1:141" ht="18" customHeight="1" x14ac:dyDescent="0.35">
      <c r="A28" s="483"/>
      <c r="B28" s="481"/>
      <c r="C28" s="421"/>
      <c r="D28" s="421"/>
      <c r="E28" s="1"/>
      <c r="F28" s="1"/>
      <c r="H28" s="1"/>
      <c r="I28" s="1"/>
      <c r="K28" s="1"/>
      <c r="L28" s="1"/>
      <c r="N28" s="1"/>
      <c r="O28" s="1"/>
      <c r="Q28" s="1"/>
      <c r="R28" s="1"/>
      <c r="S28" s="9"/>
    </row>
    <row r="29" spans="1:141" s="1" customFormat="1" ht="51" customHeight="1" x14ac:dyDescent="0.35">
      <c r="A29" s="8"/>
      <c r="B29" s="738" t="s">
        <v>337</v>
      </c>
      <c r="S29" s="9"/>
    </row>
    <row r="30" spans="1:141" ht="15.5" x14ac:dyDescent="0.35">
      <c r="A30" s="482"/>
      <c r="B30" s="742" t="s">
        <v>383</v>
      </c>
      <c r="C30" s="421"/>
      <c r="D30" s="421"/>
      <c r="E30" s="1"/>
      <c r="F30" s="1"/>
      <c r="H30" s="1"/>
      <c r="I30" s="1"/>
      <c r="K30" s="1"/>
      <c r="L30" s="1"/>
      <c r="N30" s="1"/>
      <c r="O30" s="1"/>
      <c r="Q30" s="1"/>
      <c r="R30" s="1"/>
      <c r="S30" s="9"/>
    </row>
    <row r="31" spans="1:141" ht="15" thickBot="1" x14ac:dyDescent="0.4">
      <c r="A31" s="1"/>
      <c r="B31" s="1"/>
      <c r="C31" s="1"/>
      <c r="E31" s="1"/>
      <c r="F31" s="1"/>
      <c r="H31" s="1"/>
      <c r="I31" s="1"/>
      <c r="K31" s="1"/>
      <c r="L31" s="1"/>
      <c r="N31" s="1"/>
      <c r="O31" s="1"/>
      <c r="Q31" s="1"/>
      <c r="R31" s="1"/>
    </row>
    <row r="32" spans="1:141" s="1" customFormat="1" ht="33.75" customHeight="1" thickBot="1" x14ac:dyDescent="0.4">
      <c r="A32" s="736" t="s">
        <v>382</v>
      </c>
      <c r="B32" s="881" t="str">
        <f>'2.1. Examen final (1)'!B10</f>
        <v>Titre Film 1</v>
      </c>
      <c r="C32" s="874"/>
      <c r="D32" s="881" t="str">
        <f>'2.1. Examen final (1)'!D10</f>
        <v>Titre Film 2</v>
      </c>
      <c r="E32" s="874"/>
      <c r="F32" s="881" t="str">
        <f>'2.1. Examen final (1)'!F10</f>
        <v>Titre Film 3</v>
      </c>
      <c r="G32" s="874"/>
      <c r="H32" s="881" t="str">
        <f>'2.1. Examen final (1)'!H10</f>
        <v>Titre Film 4</v>
      </c>
      <c r="I32" s="874"/>
      <c r="J32" s="881" t="str">
        <f>'2.1. Examen final (1)'!J10</f>
        <v>Titre Film 5</v>
      </c>
      <c r="K32" s="874"/>
      <c r="L32" s="881" t="str">
        <f>'2.1. Examen final (1)'!L10</f>
        <v>Titre Film 6</v>
      </c>
      <c r="M32" s="874"/>
      <c r="N32" s="881" t="str">
        <f>'2.1. Examen final (1)'!N10</f>
        <v>Titre Film 7</v>
      </c>
      <c r="O32" s="874"/>
      <c r="P32" s="881" t="str">
        <f>'2.1. Examen final (1)'!P10</f>
        <v>…</v>
      </c>
      <c r="Q32" s="874"/>
      <c r="R32" s="894" t="s">
        <v>16</v>
      </c>
      <c r="S32" s="895"/>
    </row>
    <row r="33" spans="1:141" ht="16" thickBot="1" x14ac:dyDescent="0.4">
      <c r="A33" s="791"/>
      <c r="B33" s="469" t="s">
        <v>309</v>
      </c>
      <c r="C33" s="475" t="s">
        <v>308</v>
      </c>
      <c r="D33" s="469" t="s">
        <v>309</v>
      </c>
      <c r="E33" s="475" t="s">
        <v>308</v>
      </c>
      <c r="F33" s="469" t="s">
        <v>309</v>
      </c>
      <c r="G33" s="475" t="s">
        <v>308</v>
      </c>
      <c r="H33" s="469" t="s">
        <v>309</v>
      </c>
      <c r="I33" s="475" t="s">
        <v>308</v>
      </c>
      <c r="J33" s="469" t="s">
        <v>309</v>
      </c>
      <c r="K33" s="475" t="s">
        <v>308</v>
      </c>
      <c r="L33" s="469" t="s">
        <v>309</v>
      </c>
      <c r="M33" s="475" t="s">
        <v>308</v>
      </c>
      <c r="N33" s="469" t="s">
        <v>309</v>
      </c>
      <c r="O33" s="475" t="s">
        <v>308</v>
      </c>
      <c r="P33" s="469" t="s">
        <v>309</v>
      </c>
      <c r="Q33" s="475" t="s">
        <v>308</v>
      </c>
      <c r="R33" s="793" t="s">
        <v>309</v>
      </c>
      <c r="S33" s="794" t="s">
        <v>308</v>
      </c>
      <c r="EB33"/>
      <c r="EC33"/>
      <c r="ED33"/>
      <c r="EE33"/>
      <c r="EF33"/>
      <c r="EG33"/>
      <c r="EH33"/>
      <c r="EI33"/>
      <c r="EJ33"/>
      <c r="EK33"/>
    </row>
    <row r="34" spans="1:141" s="783" customFormat="1" ht="40.5" customHeight="1" x14ac:dyDescent="0.35">
      <c r="A34" s="789" t="s">
        <v>344</v>
      </c>
      <c r="B34" s="790"/>
      <c r="C34" s="790"/>
      <c r="D34" s="790"/>
      <c r="E34" s="790"/>
      <c r="F34" s="790"/>
      <c r="G34" s="790"/>
      <c r="H34" s="790"/>
      <c r="I34" s="790"/>
      <c r="J34" s="790"/>
      <c r="K34" s="790"/>
      <c r="L34" s="790"/>
      <c r="M34" s="790"/>
      <c r="N34" s="790"/>
      <c r="O34" s="790"/>
      <c r="P34" s="790"/>
      <c r="Q34" s="792"/>
      <c r="R34" s="795">
        <f t="shared" ref="R34:R35" si="4">SUM(B34,D34,F34,H34,J34,L34,N34,P34)</f>
        <v>0</v>
      </c>
      <c r="S34" s="796">
        <f t="shared" ref="S34:S35" si="5">SUM(C34,E34,G34,I34,K34,M34,O34,Q34)</f>
        <v>0</v>
      </c>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row>
    <row r="35" spans="1:141" s="783" customFormat="1" ht="40.5" customHeight="1" thickBot="1" x14ac:dyDescent="0.4">
      <c r="A35" s="656" t="s">
        <v>381</v>
      </c>
      <c r="B35" s="782"/>
      <c r="C35" s="782"/>
      <c r="D35" s="782"/>
      <c r="E35" s="782"/>
      <c r="F35" s="782"/>
      <c r="G35" s="782"/>
      <c r="H35" s="782"/>
      <c r="I35" s="782"/>
      <c r="J35" s="782"/>
      <c r="K35" s="782"/>
      <c r="L35" s="782"/>
      <c r="M35" s="782"/>
      <c r="N35" s="782"/>
      <c r="O35" s="782"/>
      <c r="P35" s="782"/>
      <c r="Q35" s="788"/>
      <c r="R35" s="797">
        <f t="shared" si="4"/>
        <v>0</v>
      </c>
      <c r="S35" s="798">
        <f t="shared" si="5"/>
        <v>0</v>
      </c>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row>
    <row r="36" spans="1:141" s="783" customFormat="1" ht="30.75" customHeight="1" thickBot="1" x14ac:dyDescent="0.4">
      <c r="A36" s="646" t="s">
        <v>236</v>
      </c>
      <c r="B36" s="658">
        <f>B34+B35</f>
        <v>0</v>
      </c>
      <c r="C36" s="658">
        <f t="shared" ref="C36:Q36" si="6">C34+C35</f>
        <v>0</v>
      </c>
      <c r="D36" s="658">
        <f t="shared" si="6"/>
        <v>0</v>
      </c>
      <c r="E36" s="658">
        <f t="shared" si="6"/>
        <v>0</v>
      </c>
      <c r="F36" s="658">
        <f t="shared" si="6"/>
        <v>0</v>
      </c>
      <c r="G36" s="658">
        <f t="shared" si="6"/>
        <v>0</v>
      </c>
      <c r="H36" s="658">
        <f t="shared" si="6"/>
        <v>0</v>
      </c>
      <c r="I36" s="658">
        <f t="shared" si="6"/>
        <v>0</v>
      </c>
      <c r="J36" s="658">
        <f t="shared" si="6"/>
        <v>0</v>
      </c>
      <c r="K36" s="658">
        <f t="shared" si="6"/>
        <v>0</v>
      </c>
      <c r="L36" s="658">
        <f t="shared" si="6"/>
        <v>0</v>
      </c>
      <c r="M36" s="658">
        <f t="shared" si="6"/>
        <v>0</v>
      </c>
      <c r="N36" s="658">
        <f t="shared" si="6"/>
        <v>0</v>
      </c>
      <c r="O36" s="658">
        <f t="shared" si="6"/>
        <v>0</v>
      </c>
      <c r="P36" s="658">
        <f t="shared" si="6"/>
        <v>0</v>
      </c>
      <c r="Q36" s="658">
        <f t="shared" si="6"/>
        <v>0</v>
      </c>
      <c r="R36" s="740">
        <f>R34+R35</f>
        <v>0</v>
      </c>
      <c r="S36" s="787">
        <f>S34+S35</f>
        <v>0</v>
      </c>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row>
    <row r="37" spans="1:141" ht="53.25" customHeight="1" x14ac:dyDescent="0.35">
      <c r="A37" s="421"/>
      <c r="B37" s="742"/>
      <c r="C37" s="421"/>
      <c r="D37" s="421"/>
      <c r="E37" s="1"/>
      <c r="F37" s="1"/>
      <c r="H37" s="1"/>
      <c r="I37" s="1"/>
      <c r="K37" s="1"/>
      <c r="L37" s="1"/>
      <c r="N37" s="1"/>
      <c r="O37" s="1"/>
      <c r="Q37" s="1"/>
      <c r="R37" s="1"/>
      <c r="S37" s="9"/>
    </row>
    <row r="38" spans="1:141" s="1" customFormat="1" ht="43.5" customHeight="1" x14ac:dyDescent="0.35">
      <c r="A38" s="910" t="s">
        <v>334</v>
      </c>
      <c r="B38" s="911"/>
      <c r="C38" s="911"/>
      <c r="D38" s="911"/>
      <c r="E38" s="911"/>
      <c r="F38" s="911"/>
      <c r="G38" s="911"/>
      <c r="H38" s="911"/>
      <c r="I38" s="911"/>
      <c r="J38" s="911"/>
      <c r="K38" s="911"/>
      <c r="L38" s="911"/>
      <c r="M38" s="911"/>
      <c r="N38" s="911"/>
      <c r="O38" s="911"/>
      <c r="P38" s="911"/>
      <c r="Q38" s="911"/>
      <c r="R38" s="911"/>
      <c r="S38" s="912"/>
    </row>
    <row r="39" spans="1:141" ht="15" thickBot="1" x14ac:dyDescent="0.4">
      <c r="A39" s="10"/>
      <c r="B39" s="4"/>
      <c r="C39" s="4"/>
      <c r="D39" s="4"/>
      <c r="E39" s="4"/>
      <c r="F39" s="4"/>
      <c r="G39" s="4"/>
      <c r="H39" s="4"/>
      <c r="I39" s="4"/>
      <c r="J39" s="4"/>
      <c r="K39" s="4"/>
      <c r="L39" s="4"/>
      <c r="M39" s="4"/>
      <c r="N39" s="4"/>
      <c r="O39" s="4"/>
      <c r="P39" s="4"/>
      <c r="Q39" s="4"/>
      <c r="R39" s="4"/>
      <c r="S39" s="11"/>
    </row>
    <row r="40" spans="1:141" x14ac:dyDescent="0.35">
      <c r="A40" s="1"/>
      <c r="B40" s="1"/>
      <c r="C40" s="1"/>
      <c r="E40" s="1"/>
      <c r="F40" s="1"/>
      <c r="H40" s="1"/>
      <c r="I40" s="1"/>
      <c r="K40" s="1"/>
      <c r="L40" s="1"/>
      <c r="N40" s="1"/>
      <c r="O40" s="1"/>
      <c r="Q40" s="1"/>
      <c r="R40" s="1"/>
    </row>
    <row r="41" spans="1:141" x14ac:dyDescent="0.35">
      <c r="A41" s="1"/>
      <c r="B41" s="1"/>
      <c r="C41" s="1"/>
      <c r="E41" s="1"/>
      <c r="F41" s="1"/>
      <c r="H41" s="1"/>
      <c r="I41" s="1"/>
      <c r="K41" s="1"/>
      <c r="L41" s="1"/>
      <c r="N41" s="1"/>
      <c r="O41" s="1"/>
      <c r="Q41" s="1"/>
      <c r="R41" s="1"/>
    </row>
    <row r="42" spans="1:141" x14ac:dyDescent="0.35">
      <c r="A42" s="1"/>
      <c r="B42" s="1"/>
      <c r="C42" s="1"/>
      <c r="E42" s="1"/>
      <c r="F42" s="1"/>
      <c r="H42" s="1"/>
      <c r="I42" s="1"/>
      <c r="K42" s="1"/>
      <c r="L42" s="1"/>
      <c r="N42" s="1"/>
      <c r="O42" s="1"/>
      <c r="Q42" s="1"/>
      <c r="R42" s="1"/>
    </row>
    <row r="43" spans="1:141" x14ac:dyDescent="0.35">
      <c r="A43" s="1"/>
      <c r="B43" s="1"/>
      <c r="C43" s="1"/>
      <c r="E43" s="1"/>
      <c r="F43" s="1"/>
      <c r="H43" s="1"/>
      <c r="I43" s="1"/>
      <c r="K43" s="1"/>
      <c r="L43" s="1"/>
      <c r="N43" s="1"/>
      <c r="O43" s="1"/>
      <c r="Q43" s="1"/>
      <c r="R43" s="1"/>
    </row>
    <row r="44" spans="1:141" x14ac:dyDescent="0.35">
      <c r="A44" s="1"/>
      <c r="B44" s="1"/>
      <c r="C44" s="1"/>
      <c r="E44" s="1"/>
      <c r="F44" s="1"/>
      <c r="H44" s="1"/>
      <c r="I44" s="1"/>
      <c r="K44" s="1"/>
      <c r="L44" s="1"/>
      <c r="N44" s="1"/>
      <c r="O44" s="1"/>
      <c r="Q44" s="1"/>
      <c r="R44" s="1"/>
    </row>
    <row r="45" spans="1:141" x14ac:dyDescent="0.35">
      <c r="A45" s="1"/>
      <c r="B45" s="1"/>
      <c r="C45" s="1"/>
      <c r="E45" s="1"/>
      <c r="F45" s="1"/>
      <c r="H45" s="1"/>
      <c r="I45" s="1"/>
      <c r="K45" s="1"/>
      <c r="L45" s="1"/>
      <c r="N45" s="1"/>
      <c r="O45" s="1"/>
      <c r="Q45" s="1"/>
      <c r="R45" s="1"/>
    </row>
    <row r="46" spans="1:141" x14ac:dyDescent="0.35">
      <c r="A46" s="1"/>
      <c r="B46" s="1"/>
      <c r="C46" s="1"/>
      <c r="E46" s="1"/>
      <c r="F46" s="1"/>
      <c r="H46" s="1"/>
      <c r="I46" s="1"/>
      <c r="K46" s="1"/>
      <c r="L46" s="1"/>
      <c r="N46" s="1"/>
      <c r="O46" s="1"/>
      <c r="Q46" s="1"/>
      <c r="R46" s="1"/>
    </row>
    <row r="47" spans="1:141" x14ac:dyDescent="0.35">
      <c r="A47" s="1"/>
      <c r="B47" s="1"/>
      <c r="C47" s="1"/>
      <c r="E47" s="1"/>
      <c r="F47" s="1"/>
      <c r="H47" s="1"/>
      <c r="I47" s="1"/>
      <c r="K47" s="1"/>
      <c r="L47" s="1"/>
      <c r="N47" s="1"/>
      <c r="O47" s="1"/>
      <c r="Q47" s="1"/>
      <c r="R47" s="1"/>
    </row>
    <row r="48" spans="1:141" x14ac:dyDescent="0.35">
      <c r="A48" s="1"/>
      <c r="B48" s="1"/>
      <c r="C48" s="1"/>
      <c r="E48" s="1"/>
      <c r="F48" s="1"/>
      <c r="H48" s="1"/>
      <c r="I48" s="1"/>
      <c r="K48" s="1"/>
      <c r="L48" s="1"/>
      <c r="N48" s="1"/>
      <c r="O48" s="1"/>
      <c r="Q48" s="1"/>
      <c r="R48" s="1"/>
    </row>
    <row r="49" spans="1:18" x14ac:dyDescent="0.35">
      <c r="A49" s="1"/>
      <c r="B49" s="1"/>
      <c r="C49" s="1"/>
      <c r="E49" s="1"/>
      <c r="F49" s="1"/>
      <c r="H49" s="1"/>
      <c r="I49" s="1"/>
      <c r="K49" s="1"/>
      <c r="L49" s="1"/>
      <c r="N49" s="1"/>
      <c r="O49" s="1"/>
      <c r="Q49" s="1"/>
      <c r="R49" s="1"/>
    </row>
    <row r="50" spans="1:18" x14ac:dyDescent="0.35">
      <c r="A50" s="1"/>
      <c r="B50" s="1"/>
      <c r="C50" s="1"/>
      <c r="E50" s="1"/>
      <c r="F50" s="1"/>
      <c r="H50" s="1"/>
      <c r="I50" s="1"/>
      <c r="K50" s="1"/>
      <c r="L50" s="1"/>
      <c r="N50" s="1"/>
      <c r="O50" s="1"/>
      <c r="Q50" s="1"/>
      <c r="R50" s="1"/>
    </row>
    <row r="51" spans="1:18" x14ac:dyDescent="0.35">
      <c r="A51" s="1"/>
      <c r="B51" s="1"/>
      <c r="C51" s="1"/>
      <c r="E51" s="1"/>
      <c r="F51" s="1"/>
      <c r="H51" s="1"/>
      <c r="I51" s="1"/>
      <c r="K51" s="1"/>
      <c r="L51" s="1"/>
      <c r="N51" s="1"/>
      <c r="O51" s="1"/>
      <c r="Q51" s="1"/>
      <c r="R51" s="1"/>
    </row>
    <row r="52" spans="1:18" x14ac:dyDescent="0.35">
      <c r="A52" s="1"/>
      <c r="B52" s="1"/>
      <c r="C52" s="1"/>
      <c r="E52" s="1"/>
      <c r="F52" s="1"/>
      <c r="H52" s="1"/>
      <c r="I52" s="1"/>
      <c r="K52" s="1"/>
      <c r="L52" s="1"/>
      <c r="N52" s="1"/>
      <c r="O52" s="1"/>
      <c r="Q52" s="1"/>
      <c r="R52" s="1"/>
    </row>
    <row r="53" spans="1:18" x14ac:dyDescent="0.35">
      <c r="A53" s="1"/>
      <c r="B53" s="1"/>
      <c r="C53" s="1"/>
      <c r="E53" s="1"/>
      <c r="F53" s="1"/>
      <c r="H53" s="1"/>
      <c r="I53" s="1"/>
      <c r="K53" s="1"/>
      <c r="L53" s="1"/>
      <c r="N53" s="1"/>
      <c r="O53" s="1"/>
      <c r="Q53" s="1"/>
      <c r="R53" s="1"/>
    </row>
    <row r="54" spans="1:18" x14ac:dyDescent="0.35">
      <c r="A54" s="1"/>
      <c r="B54" s="1"/>
      <c r="C54" s="1"/>
      <c r="E54" s="1"/>
      <c r="F54" s="1"/>
      <c r="H54" s="1"/>
      <c r="I54" s="1"/>
      <c r="K54" s="1"/>
      <c r="L54" s="1"/>
      <c r="N54" s="1"/>
      <c r="O54" s="1"/>
      <c r="Q54" s="1"/>
      <c r="R54" s="1"/>
    </row>
    <row r="55" spans="1:18" x14ac:dyDescent="0.35">
      <c r="A55" s="1"/>
      <c r="B55" s="1"/>
      <c r="C55" s="1"/>
      <c r="E55" s="1"/>
      <c r="F55" s="1"/>
      <c r="H55" s="1"/>
      <c r="I55" s="1"/>
      <c r="K55" s="1"/>
      <c r="L55" s="1"/>
      <c r="N55" s="1"/>
      <c r="O55" s="1"/>
      <c r="Q55" s="1"/>
      <c r="R55" s="1"/>
    </row>
    <row r="56" spans="1:18" x14ac:dyDescent="0.35">
      <c r="A56" s="1"/>
      <c r="B56" s="1"/>
      <c r="C56" s="1"/>
      <c r="E56" s="1"/>
      <c r="F56" s="1"/>
      <c r="H56" s="1"/>
      <c r="I56" s="1"/>
      <c r="K56" s="1"/>
      <c r="L56" s="1"/>
      <c r="N56" s="1"/>
      <c r="O56" s="1"/>
      <c r="Q56" s="1"/>
      <c r="R56" s="1"/>
    </row>
    <row r="57" spans="1:18" x14ac:dyDescent="0.35">
      <c r="A57" s="1"/>
      <c r="B57" s="1"/>
      <c r="C57" s="1"/>
      <c r="E57" s="1"/>
      <c r="F57" s="1"/>
      <c r="H57" s="1"/>
      <c r="I57" s="1"/>
      <c r="K57" s="1"/>
      <c r="L57" s="1"/>
      <c r="N57" s="1"/>
      <c r="O57" s="1"/>
      <c r="Q57" s="1"/>
      <c r="R57" s="1"/>
    </row>
    <row r="58" spans="1:18" x14ac:dyDescent="0.35">
      <c r="A58" s="1"/>
      <c r="B58" s="1"/>
      <c r="C58" s="1"/>
      <c r="E58" s="1"/>
      <c r="F58" s="1"/>
      <c r="H58" s="1"/>
      <c r="I58" s="1"/>
      <c r="K58" s="1"/>
      <c r="L58" s="1"/>
      <c r="N58" s="1"/>
      <c r="O58" s="1"/>
      <c r="Q58" s="1"/>
      <c r="R58" s="1"/>
    </row>
    <row r="59" spans="1:18" x14ac:dyDescent="0.35">
      <c r="A59" s="1"/>
      <c r="B59" s="1"/>
      <c r="C59" s="1"/>
      <c r="E59" s="1"/>
      <c r="F59" s="1"/>
      <c r="H59" s="1"/>
      <c r="I59" s="1"/>
      <c r="K59" s="1"/>
      <c r="L59" s="1"/>
      <c r="N59" s="1"/>
      <c r="O59" s="1"/>
      <c r="Q59" s="1"/>
      <c r="R59" s="1"/>
    </row>
    <row r="60" spans="1:18" x14ac:dyDescent="0.35">
      <c r="A60" s="1"/>
      <c r="B60" s="1"/>
      <c r="C60" s="1"/>
      <c r="E60" s="1"/>
      <c r="F60" s="1"/>
      <c r="H60" s="1"/>
      <c r="I60" s="1"/>
      <c r="K60" s="1"/>
      <c r="L60" s="1"/>
      <c r="N60" s="1"/>
      <c r="O60" s="1"/>
      <c r="Q60" s="1"/>
      <c r="R60" s="1"/>
    </row>
    <row r="61" spans="1:18" x14ac:dyDescent="0.35">
      <c r="A61" s="1"/>
      <c r="B61" s="1"/>
      <c r="C61" s="1"/>
      <c r="E61" s="1"/>
      <c r="F61" s="1"/>
      <c r="H61" s="1"/>
      <c r="I61" s="1"/>
      <c r="K61" s="1"/>
      <c r="L61" s="1"/>
      <c r="N61" s="1"/>
      <c r="O61" s="1"/>
      <c r="Q61" s="1"/>
      <c r="R61" s="1"/>
    </row>
    <row r="62" spans="1:18" x14ac:dyDescent="0.35">
      <c r="A62" s="1"/>
      <c r="B62" s="1"/>
      <c r="C62" s="1"/>
      <c r="E62" s="1"/>
      <c r="F62" s="1"/>
      <c r="H62" s="1"/>
      <c r="I62" s="1"/>
      <c r="K62" s="1"/>
      <c r="L62" s="1"/>
      <c r="N62" s="1"/>
      <c r="O62" s="1"/>
      <c r="Q62" s="1"/>
      <c r="R62" s="1"/>
    </row>
    <row r="63" spans="1:18" x14ac:dyDescent="0.35">
      <c r="A63" s="1"/>
      <c r="B63" s="1"/>
      <c r="C63" s="1"/>
      <c r="E63" s="1"/>
      <c r="F63" s="1"/>
      <c r="H63" s="1"/>
      <c r="I63" s="1"/>
      <c r="K63" s="1"/>
      <c r="L63" s="1"/>
      <c r="N63" s="1"/>
      <c r="O63" s="1"/>
      <c r="Q63" s="1"/>
      <c r="R63" s="1"/>
    </row>
    <row r="64" spans="1:18" x14ac:dyDescent="0.35">
      <c r="A64" s="1"/>
      <c r="B64" s="1"/>
      <c r="C64" s="1"/>
      <c r="E64" s="1"/>
      <c r="F64" s="1"/>
      <c r="H64" s="1"/>
      <c r="I64" s="1"/>
      <c r="K64" s="1"/>
      <c r="L64" s="1"/>
      <c r="N64" s="1"/>
      <c r="O64" s="1"/>
      <c r="Q64" s="1"/>
      <c r="R64" s="1"/>
    </row>
    <row r="65" spans="1:18" x14ac:dyDescent="0.35">
      <c r="A65" s="1"/>
      <c r="B65" s="1"/>
      <c r="C65" s="1"/>
      <c r="E65" s="1"/>
      <c r="F65" s="1"/>
      <c r="H65" s="1"/>
      <c r="I65" s="1"/>
      <c r="K65" s="1"/>
      <c r="L65" s="1"/>
      <c r="N65" s="1"/>
      <c r="O65" s="1"/>
      <c r="Q65" s="1"/>
      <c r="R65" s="1"/>
    </row>
    <row r="66" spans="1:18" x14ac:dyDescent="0.35">
      <c r="A66" s="1"/>
      <c r="B66" s="1"/>
      <c r="C66" s="1"/>
      <c r="E66" s="1"/>
      <c r="F66" s="1"/>
      <c r="H66" s="1"/>
      <c r="I66" s="1"/>
      <c r="K66" s="1"/>
      <c r="L66" s="1"/>
      <c r="N66" s="1"/>
      <c r="O66" s="1"/>
      <c r="Q66" s="1"/>
      <c r="R66" s="1"/>
    </row>
    <row r="67" spans="1:18" x14ac:dyDescent="0.35">
      <c r="A67" s="1"/>
      <c r="B67" s="1"/>
      <c r="C67" s="1"/>
      <c r="E67" s="1"/>
      <c r="F67" s="1"/>
      <c r="H67" s="1"/>
      <c r="I67" s="1"/>
      <c r="K67" s="1"/>
      <c r="L67" s="1"/>
      <c r="N67" s="1"/>
      <c r="O67" s="1"/>
      <c r="Q67" s="1"/>
      <c r="R67" s="1"/>
    </row>
    <row r="68" spans="1:18" x14ac:dyDescent="0.35">
      <c r="A68" s="1"/>
      <c r="B68" s="1"/>
      <c r="C68" s="1"/>
      <c r="E68" s="1"/>
      <c r="F68" s="1"/>
      <c r="H68" s="1"/>
      <c r="I68" s="1"/>
      <c r="K68" s="1"/>
      <c r="L68" s="1"/>
      <c r="N68" s="1"/>
      <c r="O68" s="1"/>
      <c r="Q68" s="1"/>
      <c r="R68" s="1"/>
    </row>
    <row r="69" spans="1:18" x14ac:dyDescent="0.35">
      <c r="A69" s="1"/>
      <c r="B69" s="1"/>
      <c r="C69" s="1"/>
      <c r="E69" s="1"/>
      <c r="F69" s="1"/>
      <c r="H69" s="1"/>
      <c r="I69" s="1"/>
      <c r="K69" s="1"/>
      <c r="L69" s="1"/>
      <c r="N69" s="1"/>
      <c r="O69" s="1"/>
      <c r="Q69" s="1"/>
      <c r="R69" s="1"/>
    </row>
    <row r="70" spans="1:18" x14ac:dyDescent="0.35">
      <c r="A70" s="1"/>
      <c r="B70" s="1"/>
      <c r="C70" s="1"/>
      <c r="E70" s="1"/>
      <c r="F70" s="1"/>
      <c r="H70" s="1"/>
      <c r="I70" s="1"/>
      <c r="K70" s="1"/>
      <c r="L70" s="1"/>
      <c r="N70" s="1"/>
      <c r="O70" s="1"/>
      <c r="Q70" s="1"/>
      <c r="R70" s="1"/>
    </row>
    <row r="71" spans="1:18" x14ac:dyDescent="0.35">
      <c r="A71" s="1"/>
      <c r="B71" s="1"/>
      <c r="C71" s="1"/>
      <c r="E71" s="1"/>
      <c r="F71" s="1"/>
      <c r="H71" s="1"/>
      <c r="I71" s="1"/>
      <c r="K71" s="1"/>
      <c r="L71" s="1"/>
      <c r="N71" s="1"/>
      <c r="O71" s="1"/>
      <c r="Q71" s="1"/>
      <c r="R71" s="1"/>
    </row>
    <row r="72" spans="1:18" x14ac:dyDescent="0.35">
      <c r="A72" s="1"/>
      <c r="B72" s="1"/>
      <c r="C72" s="1"/>
      <c r="E72" s="1"/>
      <c r="F72" s="1"/>
      <c r="H72" s="1"/>
      <c r="I72" s="1"/>
      <c r="K72" s="1"/>
      <c r="L72" s="1"/>
      <c r="N72" s="1"/>
      <c r="O72" s="1"/>
      <c r="Q72" s="1"/>
      <c r="R72" s="1"/>
    </row>
    <row r="73" spans="1:18" x14ac:dyDescent="0.35">
      <c r="A73" s="1"/>
      <c r="B73" s="1"/>
      <c r="C73" s="1"/>
      <c r="E73" s="1"/>
      <c r="F73" s="1"/>
      <c r="H73" s="1"/>
      <c r="I73" s="1"/>
      <c r="K73" s="1"/>
      <c r="L73" s="1"/>
      <c r="N73" s="1"/>
      <c r="O73" s="1"/>
      <c r="Q73" s="1"/>
      <c r="R73" s="1"/>
    </row>
    <row r="74" spans="1:18" x14ac:dyDescent="0.35">
      <c r="A74" s="1"/>
      <c r="B74" s="1"/>
      <c r="C74" s="1"/>
      <c r="E74" s="1"/>
      <c r="F74" s="1"/>
      <c r="H74" s="1"/>
      <c r="I74" s="1"/>
      <c r="K74" s="1"/>
      <c r="L74" s="1"/>
      <c r="N74" s="1"/>
      <c r="O74" s="1"/>
      <c r="Q74" s="1"/>
      <c r="R74" s="1"/>
    </row>
    <row r="75" spans="1:18" x14ac:dyDescent="0.35">
      <c r="A75" s="1"/>
      <c r="B75" s="1"/>
      <c r="C75" s="1"/>
      <c r="E75" s="1"/>
      <c r="F75" s="1"/>
      <c r="H75" s="1"/>
      <c r="I75" s="1"/>
      <c r="K75" s="1"/>
      <c r="L75" s="1"/>
      <c r="N75" s="1"/>
      <c r="O75" s="1"/>
      <c r="Q75" s="1"/>
      <c r="R75" s="1"/>
    </row>
    <row r="76" spans="1:18" x14ac:dyDescent="0.35">
      <c r="A76" s="1"/>
      <c r="B76" s="1"/>
      <c r="C76" s="1"/>
      <c r="E76" s="1"/>
      <c r="F76" s="1"/>
      <c r="H76" s="1"/>
      <c r="I76" s="1"/>
      <c r="K76" s="1"/>
      <c r="L76" s="1"/>
      <c r="N76" s="1"/>
      <c r="O76" s="1"/>
      <c r="Q76" s="1"/>
      <c r="R76" s="1"/>
    </row>
    <row r="77" spans="1:18" x14ac:dyDescent="0.35">
      <c r="A77" s="1"/>
      <c r="B77" s="1"/>
      <c r="C77" s="1"/>
      <c r="E77" s="1"/>
      <c r="F77" s="1"/>
      <c r="H77" s="1"/>
      <c r="I77" s="1"/>
      <c r="K77" s="1"/>
      <c r="L77" s="1"/>
      <c r="N77" s="1"/>
      <c r="O77" s="1"/>
      <c r="Q77" s="1"/>
      <c r="R77" s="1"/>
    </row>
    <row r="78" spans="1:18" x14ac:dyDescent="0.35">
      <c r="A78" s="1"/>
      <c r="B78" s="1"/>
      <c r="C78" s="1"/>
      <c r="E78" s="1"/>
      <c r="F78" s="1"/>
      <c r="H78" s="1"/>
      <c r="I78" s="1"/>
      <c r="K78" s="1"/>
      <c r="L78" s="1"/>
      <c r="N78" s="1"/>
      <c r="O78" s="1"/>
      <c r="Q78" s="1"/>
      <c r="R78" s="1"/>
    </row>
    <row r="79" spans="1:18" x14ac:dyDescent="0.35">
      <c r="A79" s="1"/>
      <c r="B79" s="1"/>
      <c r="C79" s="1"/>
      <c r="E79" s="1"/>
      <c r="F79" s="1"/>
      <c r="H79" s="1"/>
      <c r="I79" s="1"/>
      <c r="K79" s="1"/>
      <c r="L79" s="1"/>
      <c r="N79" s="1"/>
      <c r="O79" s="1"/>
      <c r="Q79" s="1"/>
      <c r="R79" s="1"/>
    </row>
    <row r="80" spans="1:18" x14ac:dyDescent="0.35">
      <c r="A80" s="1"/>
      <c r="B80" s="1"/>
      <c r="C80" s="1"/>
      <c r="E80" s="1"/>
      <c r="F80" s="1"/>
      <c r="H80" s="1"/>
      <c r="I80" s="1"/>
      <c r="K80" s="1"/>
      <c r="L80" s="1"/>
      <c r="N80" s="1"/>
      <c r="O80" s="1"/>
      <c r="Q80" s="1"/>
      <c r="R80" s="1"/>
    </row>
    <row r="81" spans="1:18" x14ac:dyDescent="0.35">
      <c r="A81" s="1"/>
      <c r="B81" s="1"/>
      <c r="C81" s="1"/>
      <c r="E81" s="1"/>
      <c r="F81" s="1"/>
      <c r="H81" s="1"/>
      <c r="I81" s="1"/>
      <c r="K81" s="1"/>
      <c r="L81" s="1"/>
      <c r="N81" s="1"/>
      <c r="O81" s="1"/>
      <c r="Q81" s="1"/>
      <c r="R81" s="1"/>
    </row>
    <row r="82" spans="1:18" x14ac:dyDescent="0.35">
      <c r="A82" s="1"/>
      <c r="B82" s="1"/>
      <c r="C82" s="1"/>
      <c r="E82" s="1"/>
      <c r="F82" s="1"/>
      <c r="H82" s="1"/>
      <c r="I82" s="1"/>
      <c r="K82" s="1"/>
      <c r="L82" s="1"/>
      <c r="N82" s="1"/>
      <c r="O82" s="1"/>
      <c r="Q82" s="1"/>
      <c r="R82" s="1"/>
    </row>
    <row r="83" spans="1:18" x14ac:dyDescent="0.35">
      <c r="A83" s="1"/>
      <c r="B83" s="1"/>
      <c r="C83" s="1"/>
      <c r="E83" s="1"/>
      <c r="F83" s="1"/>
      <c r="H83" s="1"/>
      <c r="I83" s="1"/>
      <c r="K83" s="1"/>
      <c r="L83" s="1"/>
      <c r="N83" s="1"/>
      <c r="O83" s="1"/>
      <c r="Q83" s="1"/>
      <c r="R83" s="1"/>
    </row>
    <row r="84" spans="1:18" x14ac:dyDescent="0.35">
      <c r="A84" s="1"/>
      <c r="B84" s="1"/>
      <c r="C84" s="1"/>
      <c r="E84" s="1"/>
      <c r="F84" s="1"/>
      <c r="H84" s="1"/>
      <c r="I84" s="1"/>
      <c r="K84" s="1"/>
      <c r="L84" s="1"/>
      <c r="N84" s="1"/>
      <c r="O84" s="1"/>
      <c r="Q84" s="1"/>
      <c r="R84" s="1"/>
    </row>
    <row r="85" spans="1:18" x14ac:dyDescent="0.35">
      <c r="A85" s="1"/>
      <c r="B85" s="1"/>
      <c r="C85" s="1"/>
      <c r="E85" s="1"/>
      <c r="F85" s="1"/>
      <c r="H85" s="1"/>
      <c r="I85" s="1"/>
      <c r="K85" s="1"/>
      <c r="L85" s="1"/>
      <c r="N85" s="1"/>
      <c r="O85" s="1"/>
      <c r="Q85" s="1"/>
      <c r="R85" s="1"/>
    </row>
    <row r="86" spans="1:18" x14ac:dyDescent="0.35">
      <c r="A86" s="1"/>
      <c r="B86" s="1"/>
      <c r="C86" s="1"/>
      <c r="E86" s="1"/>
      <c r="F86" s="1"/>
      <c r="H86" s="1"/>
      <c r="I86" s="1"/>
      <c r="K86" s="1"/>
      <c r="L86" s="1"/>
      <c r="N86" s="1"/>
      <c r="O86" s="1"/>
      <c r="Q86" s="1"/>
      <c r="R86" s="1"/>
    </row>
    <row r="87" spans="1:18" x14ac:dyDescent="0.35">
      <c r="A87" s="1"/>
      <c r="B87" s="1"/>
      <c r="C87" s="1"/>
      <c r="E87" s="1"/>
      <c r="F87" s="1"/>
      <c r="H87" s="1"/>
      <c r="I87" s="1"/>
      <c r="K87" s="1"/>
      <c r="L87" s="1"/>
      <c r="N87" s="1"/>
      <c r="O87" s="1"/>
      <c r="Q87" s="1"/>
      <c r="R87" s="1"/>
    </row>
    <row r="88" spans="1:18" x14ac:dyDescent="0.35">
      <c r="A88" s="1"/>
      <c r="B88" s="1"/>
      <c r="C88" s="1"/>
      <c r="E88" s="1"/>
      <c r="F88" s="1"/>
      <c r="H88" s="1"/>
      <c r="I88" s="1"/>
      <c r="K88" s="1"/>
      <c r="L88" s="1"/>
      <c r="N88" s="1"/>
      <c r="O88" s="1"/>
      <c r="Q88" s="1"/>
      <c r="R88" s="1"/>
    </row>
    <row r="89" spans="1:18" x14ac:dyDescent="0.35">
      <c r="A89" s="1"/>
      <c r="B89" s="1"/>
      <c r="C89" s="1"/>
      <c r="E89" s="1"/>
      <c r="F89" s="1"/>
      <c r="H89" s="1"/>
      <c r="I89" s="1"/>
      <c r="K89" s="1"/>
      <c r="L89" s="1"/>
      <c r="N89" s="1"/>
      <c r="O89" s="1"/>
      <c r="Q89" s="1"/>
      <c r="R89" s="1"/>
    </row>
    <row r="90" spans="1:18" x14ac:dyDescent="0.35">
      <c r="A90" s="1"/>
      <c r="B90" s="1"/>
      <c r="C90" s="1"/>
      <c r="E90" s="1"/>
      <c r="F90" s="1"/>
      <c r="H90" s="1"/>
      <c r="I90" s="1"/>
      <c r="K90" s="1"/>
      <c r="L90" s="1"/>
      <c r="N90" s="1"/>
      <c r="O90" s="1"/>
      <c r="Q90" s="1"/>
      <c r="R90" s="1"/>
    </row>
    <row r="91" spans="1:18" x14ac:dyDescent="0.35">
      <c r="A91" s="1"/>
      <c r="B91" s="1"/>
      <c r="C91" s="1"/>
      <c r="E91" s="1"/>
      <c r="F91" s="1"/>
      <c r="H91" s="1"/>
      <c r="I91" s="1"/>
      <c r="K91" s="1"/>
      <c r="L91" s="1"/>
      <c r="N91" s="1"/>
      <c r="O91" s="1"/>
      <c r="Q91" s="1"/>
      <c r="R91" s="1"/>
    </row>
    <row r="92" spans="1:18" x14ac:dyDescent="0.35">
      <c r="A92" s="1"/>
      <c r="B92" s="1"/>
      <c r="C92" s="1"/>
      <c r="E92" s="1"/>
      <c r="F92" s="1"/>
      <c r="H92" s="1"/>
      <c r="I92" s="1"/>
      <c r="K92" s="1"/>
      <c r="L92" s="1"/>
      <c r="N92" s="1"/>
      <c r="O92" s="1"/>
      <c r="Q92" s="1"/>
      <c r="R92" s="1"/>
    </row>
    <row r="93" spans="1:18" x14ac:dyDescent="0.35">
      <c r="A93" s="1"/>
      <c r="B93" s="1"/>
      <c r="C93" s="1"/>
      <c r="E93" s="1"/>
      <c r="F93" s="1"/>
      <c r="H93" s="1"/>
      <c r="I93" s="1"/>
      <c r="K93" s="1"/>
      <c r="L93" s="1"/>
      <c r="N93" s="1"/>
      <c r="O93" s="1"/>
      <c r="Q93" s="1"/>
      <c r="R93" s="1"/>
    </row>
    <row r="94" spans="1:18" x14ac:dyDescent="0.35">
      <c r="A94" s="1"/>
      <c r="B94" s="1"/>
      <c r="C94" s="1"/>
      <c r="E94" s="1"/>
      <c r="F94" s="1"/>
      <c r="H94" s="1"/>
      <c r="I94" s="1"/>
      <c r="K94" s="1"/>
      <c r="L94" s="1"/>
      <c r="N94" s="1"/>
      <c r="O94" s="1"/>
      <c r="Q94" s="1"/>
      <c r="R94" s="1"/>
    </row>
    <row r="95" spans="1:18" x14ac:dyDescent="0.35">
      <c r="A95" s="1"/>
      <c r="B95" s="1"/>
      <c r="C95" s="1"/>
      <c r="E95" s="1"/>
      <c r="F95" s="1"/>
      <c r="H95" s="1"/>
      <c r="I95" s="1"/>
      <c r="K95" s="1"/>
      <c r="L95" s="1"/>
      <c r="N95" s="1"/>
      <c r="O95" s="1"/>
      <c r="Q95" s="1"/>
      <c r="R95" s="1"/>
    </row>
    <row r="96" spans="1:18" x14ac:dyDescent="0.35">
      <c r="A96" s="1"/>
      <c r="B96" s="1"/>
      <c r="C96" s="1"/>
      <c r="E96" s="1"/>
      <c r="F96" s="1"/>
      <c r="H96" s="1"/>
      <c r="I96" s="1"/>
      <c r="K96" s="1"/>
      <c r="L96" s="1"/>
      <c r="N96" s="1"/>
      <c r="O96" s="1"/>
      <c r="Q96" s="1"/>
      <c r="R96" s="1"/>
    </row>
    <row r="97" spans="1:18" x14ac:dyDescent="0.35">
      <c r="A97" s="1"/>
      <c r="B97" s="1"/>
      <c r="C97" s="1"/>
      <c r="E97" s="1"/>
      <c r="F97" s="1"/>
      <c r="H97" s="1"/>
      <c r="I97" s="1"/>
      <c r="K97" s="1"/>
      <c r="L97" s="1"/>
      <c r="N97" s="1"/>
      <c r="O97" s="1"/>
      <c r="Q97" s="1"/>
      <c r="R97" s="1"/>
    </row>
    <row r="98" spans="1:18" x14ac:dyDescent="0.35">
      <c r="A98" s="1"/>
      <c r="B98" s="1"/>
      <c r="C98" s="1"/>
      <c r="E98" s="1"/>
      <c r="F98" s="1"/>
      <c r="H98" s="1"/>
      <c r="I98" s="1"/>
      <c r="K98" s="1"/>
      <c r="L98" s="1"/>
      <c r="N98" s="1"/>
      <c r="O98" s="1"/>
      <c r="Q98" s="1"/>
      <c r="R98" s="1"/>
    </row>
    <row r="99" spans="1:18" x14ac:dyDescent="0.35">
      <c r="A99" s="1"/>
      <c r="B99" s="1"/>
      <c r="C99" s="1"/>
      <c r="E99" s="1"/>
      <c r="F99" s="1"/>
      <c r="H99" s="1"/>
      <c r="I99" s="1"/>
      <c r="K99" s="1"/>
      <c r="L99" s="1"/>
      <c r="N99" s="1"/>
      <c r="O99" s="1"/>
      <c r="Q99" s="1"/>
      <c r="R99" s="1"/>
    </row>
    <row r="100" spans="1:18" x14ac:dyDescent="0.35">
      <c r="A100" s="1"/>
      <c r="B100" s="1"/>
      <c r="C100" s="1"/>
      <c r="E100" s="1"/>
      <c r="F100" s="1"/>
      <c r="H100" s="1"/>
      <c r="I100" s="1"/>
      <c r="K100" s="1"/>
      <c r="L100" s="1"/>
      <c r="N100" s="1"/>
      <c r="O100" s="1"/>
      <c r="Q100" s="1"/>
      <c r="R100" s="1"/>
    </row>
    <row r="101" spans="1:18" x14ac:dyDescent="0.35">
      <c r="A101" s="1"/>
      <c r="B101" s="1"/>
      <c r="C101" s="1"/>
      <c r="E101" s="1"/>
      <c r="F101" s="1"/>
      <c r="H101" s="1"/>
      <c r="I101" s="1"/>
      <c r="K101" s="1"/>
      <c r="L101" s="1"/>
      <c r="N101" s="1"/>
      <c r="O101" s="1"/>
      <c r="Q101" s="1"/>
      <c r="R101" s="1"/>
    </row>
    <row r="102" spans="1:18" x14ac:dyDescent="0.35">
      <c r="A102" s="1"/>
      <c r="B102" s="1"/>
      <c r="C102" s="1"/>
      <c r="E102" s="1"/>
      <c r="F102" s="1"/>
      <c r="H102" s="1"/>
      <c r="I102" s="1"/>
      <c r="K102" s="1"/>
      <c r="L102" s="1"/>
      <c r="N102" s="1"/>
      <c r="O102" s="1"/>
      <c r="Q102" s="1"/>
      <c r="R102" s="1"/>
    </row>
    <row r="103" spans="1:18" x14ac:dyDescent="0.35">
      <c r="A103" s="1"/>
      <c r="B103" s="1"/>
      <c r="C103" s="1"/>
      <c r="E103" s="1"/>
      <c r="F103" s="1"/>
      <c r="H103" s="1"/>
      <c r="I103" s="1"/>
      <c r="K103" s="1"/>
      <c r="L103" s="1"/>
      <c r="N103" s="1"/>
      <c r="O103" s="1"/>
      <c r="Q103" s="1"/>
      <c r="R103" s="1"/>
    </row>
    <row r="104" spans="1:18" x14ac:dyDescent="0.35">
      <c r="A104" s="1"/>
      <c r="B104" s="1"/>
      <c r="C104" s="1"/>
      <c r="E104" s="1"/>
      <c r="F104" s="1"/>
      <c r="H104" s="1"/>
      <c r="I104" s="1"/>
      <c r="K104" s="1"/>
      <c r="L104" s="1"/>
      <c r="N104" s="1"/>
      <c r="O104" s="1"/>
      <c r="Q104" s="1"/>
      <c r="R104" s="1"/>
    </row>
    <row r="105" spans="1:18" x14ac:dyDescent="0.35">
      <c r="A105" s="1"/>
      <c r="B105" s="1"/>
      <c r="C105" s="1"/>
      <c r="E105" s="1"/>
      <c r="F105" s="1"/>
      <c r="H105" s="1"/>
      <c r="I105" s="1"/>
      <c r="K105" s="1"/>
      <c r="L105" s="1"/>
      <c r="N105" s="1"/>
      <c r="O105" s="1"/>
      <c r="Q105" s="1"/>
      <c r="R105" s="1"/>
    </row>
    <row r="106" spans="1:18" x14ac:dyDescent="0.35">
      <c r="A106" s="1"/>
      <c r="B106" s="1"/>
      <c r="C106" s="1"/>
      <c r="E106" s="1"/>
      <c r="F106" s="1"/>
      <c r="H106" s="1"/>
      <c r="I106" s="1"/>
      <c r="K106" s="1"/>
      <c r="L106" s="1"/>
      <c r="N106" s="1"/>
      <c r="O106" s="1"/>
      <c r="Q106" s="1"/>
      <c r="R106" s="1"/>
    </row>
    <row r="107" spans="1:18" x14ac:dyDescent="0.35">
      <c r="A107" s="1"/>
      <c r="B107" s="1"/>
      <c r="C107" s="1"/>
      <c r="E107" s="1"/>
      <c r="F107" s="1"/>
      <c r="H107" s="1"/>
      <c r="I107" s="1"/>
      <c r="K107" s="1"/>
      <c r="L107" s="1"/>
      <c r="N107" s="1"/>
      <c r="O107" s="1"/>
      <c r="Q107" s="1"/>
      <c r="R107" s="1"/>
    </row>
    <row r="108" spans="1:18" x14ac:dyDescent="0.35">
      <c r="A108" s="1"/>
      <c r="B108" s="1"/>
      <c r="C108" s="1"/>
      <c r="E108" s="1"/>
      <c r="F108" s="1"/>
      <c r="H108" s="1"/>
      <c r="I108" s="1"/>
      <c r="K108" s="1"/>
      <c r="L108" s="1"/>
      <c r="N108" s="1"/>
      <c r="O108" s="1"/>
      <c r="Q108" s="1"/>
      <c r="R108" s="1"/>
    </row>
    <row r="109" spans="1:18" x14ac:dyDescent="0.35">
      <c r="A109" s="1"/>
      <c r="B109" s="1"/>
      <c r="C109" s="1"/>
      <c r="E109" s="1"/>
      <c r="F109" s="1"/>
      <c r="H109" s="1"/>
      <c r="I109" s="1"/>
      <c r="K109" s="1"/>
      <c r="L109" s="1"/>
      <c r="N109" s="1"/>
      <c r="O109" s="1"/>
      <c r="Q109" s="1"/>
      <c r="R109" s="1"/>
    </row>
    <row r="110" spans="1:18" x14ac:dyDescent="0.35">
      <c r="A110" s="1"/>
      <c r="B110" s="1"/>
      <c r="C110" s="1"/>
      <c r="E110" s="1"/>
      <c r="F110" s="1"/>
      <c r="H110" s="1"/>
      <c r="I110" s="1"/>
      <c r="K110" s="1"/>
      <c r="L110" s="1"/>
      <c r="N110" s="1"/>
      <c r="O110" s="1"/>
      <c r="Q110" s="1"/>
      <c r="R110" s="1"/>
    </row>
    <row r="111" spans="1:18" x14ac:dyDescent="0.35">
      <c r="A111" s="1"/>
      <c r="B111" s="1"/>
      <c r="C111" s="1"/>
      <c r="E111" s="1"/>
      <c r="F111" s="1"/>
      <c r="H111" s="1"/>
      <c r="I111" s="1"/>
      <c r="K111" s="1"/>
      <c r="L111" s="1"/>
      <c r="N111" s="1"/>
      <c r="O111" s="1"/>
      <c r="Q111" s="1"/>
      <c r="R111" s="1"/>
    </row>
    <row r="112" spans="1:18" x14ac:dyDescent="0.35">
      <c r="A112" s="1"/>
      <c r="B112" s="1"/>
      <c r="C112" s="1"/>
      <c r="E112" s="1"/>
      <c r="F112" s="1"/>
      <c r="H112" s="1"/>
      <c r="I112" s="1"/>
      <c r="K112" s="1"/>
      <c r="L112" s="1"/>
      <c r="N112" s="1"/>
      <c r="O112" s="1"/>
      <c r="Q112" s="1"/>
      <c r="R112" s="1"/>
    </row>
    <row r="113" spans="1:18" x14ac:dyDescent="0.35">
      <c r="A113" s="1"/>
      <c r="B113" s="1"/>
      <c r="C113" s="1"/>
      <c r="E113" s="1"/>
      <c r="F113" s="1"/>
      <c r="H113" s="1"/>
      <c r="I113" s="1"/>
      <c r="K113" s="1"/>
      <c r="L113" s="1"/>
      <c r="N113" s="1"/>
      <c r="O113" s="1"/>
      <c r="Q113" s="1"/>
      <c r="R113" s="1"/>
    </row>
    <row r="114" spans="1:18" x14ac:dyDescent="0.35">
      <c r="A114" s="1"/>
      <c r="B114" s="1"/>
      <c r="C114" s="1"/>
      <c r="E114" s="1"/>
      <c r="F114" s="1"/>
      <c r="H114" s="1"/>
      <c r="I114" s="1"/>
      <c r="K114" s="1"/>
      <c r="L114" s="1"/>
      <c r="N114" s="1"/>
      <c r="O114" s="1"/>
      <c r="Q114" s="1"/>
      <c r="R114" s="1"/>
    </row>
    <row r="115" spans="1:18" x14ac:dyDescent="0.35">
      <c r="A115" s="1"/>
      <c r="B115" s="1"/>
      <c r="C115" s="1"/>
      <c r="E115" s="1"/>
      <c r="F115" s="1"/>
      <c r="H115" s="1"/>
      <c r="I115" s="1"/>
      <c r="K115" s="1"/>
      <c r="L115" s="1"/>
      <c r="N115" s="1"/>
      <c r="O115" s="1"/>
      <c r="Q115" s="1"/>
      <c r="R115" s="1"/>
    </row>
    <row r="116" spans="1:18" x14ac:dyDescent="0.35">
      <c r="A116" s="1"/>
      <c r="B116" s="1"/>
      <c r="C116" s="1"/>
      <c r="E116" s="1"/>
      <c r="F116" s="1"/>
      <c r="H116" s="1"/>
      <c r="I116" s="1"/>
      <c r="K116" s="1"/>
      <c r="L116" s="1"/>
      <c r="N116" s="1"/>
      <c r="O116" s="1"/>
      <c r="Q116" s="1"/>
      <c r="R116" s="1"/>
    </row>
    <row r="117" spans="1:18" x14ac:dyDescent="0.35">
      <c r="A117" s="1"/>
      <c r="B117" s="1"/>
      <c r="C117" s="1"/>
      <c r="E117" s="1"/>
      <c r="F117" s="1"/>
      <c r="H117" s="1"/>
      <c r="I117" s="1"/>
      <c r="K117" s="1"/>
      <c r="L117" s="1"/>
      <c r="N117" s="1"/>
      <c r="O117" s="1"/>
      <c r="Q117" s="1"/>
      <c r="R117" s="1"/>
    </row>
    <row r="118" spans="1:18" x14ac:dyDescent="0.35">
      <c r="A118" s="1"/>
      <c r="B118" s="1"/>
      <c r="C118" s="1"/>
      <c r="E118" s="1"/>
      <c r="F118" s="1"/>
      <c r="H118" s="1"/>
      <c r="I118" s="1"/>
      <c r="K118" s="1"/>
      <c r="L118" s="1"/>
      <c r="N118" s="1"/>
      <c r="O118" s="1"/>
      <c r="Q118" s="1"/>
      <c r="R118" s="1"/>
    </row>
    <row r="119" spans="1:18" x14ac:dyDescent="0.35">
      <c r="A119" s="1"/>
      <c r="B119" s="1"/>
      <c r="C119" s="1"/>
      <c r="E119" s="1"/>
      <c r="F119" s="1"/>
      <c r="H119" s="1"/>
      <c r="I119" s="1"/>
      <c r="K119" s="1"/>
      <c r="L119" s="1"/>
      <c r="N119" s="1"/>
      <c r="O119" s="1"/>
      <c r="Q119" s="1"/>
      <c r="R119" s="1"/>
    </row>
    <row r="120" spans="1:18" x14ac:dyDescent="0.35">
      <c r="A120" s="1"/>
      <c r="B120" s="1"/>
      <c r="C120" s="1"/>
      <c r="E120" s="1"/>
      <c r="F120" s="1"/>
      <c r="H120" s="1"/>
      <c r="I120" s="1"/>
      <c r="K120" s="1"/>
      <c r="L120" s="1"/>
      <c r="N120" s="1"/>
      <c r="O120" s="1"/>
      <c r="Q120" s="1"/>
      <c r="R120" s="1"/>
    </row>
    <row r="121" spans="1:18" x14ac:dyDescent="0.35">
      <c r="A121" s="1"/>
      <c r="B121" s="1"/>
      <c r="C121" s="1"/>
      <c r="E121" s="1"/>
      <c r="F121" s="1"/>
      <c r="H121" s="1"/>
      <c r="I121" s="1"/>
      <c r="K121" s="1"/>
      <c r="L121" s="1"/>
      <c r="N121" s="1"/>
      <c r="O121" s="1"/>
      <c r="Q121" s="1"/>
      <c r="R121" s="1"/>
    </row>
    <row r="122" spans="1:18" x14ac:dyDescent="0.35">
      <c r="A122" s="1"/>
      <c r="B122" s="1"/>
      <c r="C122" s="1"/>
      <c r="E122" s="1"/>
      <c r="F122" s="1"/>
      <c r="H122" s="1"/>
      <c r="I122" s="1"/>
      <c r="K122" s="1"/>
      <c r="L122" s="1"/>
      <c r="N122" s="1"/>
      <c r="O122" s="1"/>
      <c r="Q122" s="1"/>
      <c r="R122" s="1"/>
    </row>
    <row r="123" spans="1:18" x14ac:dyDescent="0.35">
      <c r="A123" s="1"/>
      <c r="B123" s="1"/>
      <c r="C123" s="1"/>
      <c r="E123" s="1"/>
      <c r="F123" s="1"/>
      <c r="H123" s="1"/>
      <c r="I123" s="1"/>
      <c r="K123" s="1"/>
      <c r="L123" s="1"/>
      <c r="N123" s="1"/>
      <c r="O123" s="1"/>
      <c r="Q123" s="1"/>
      <c r="R123" s="1"/>
    </row>
    <row r="124" spans="1:18" x14ac:dyDescent="0.35">
      <c r="A124" s="1"/>
      <c r="B124" s="1"/>
      <c r="C124" s="1"/>
      <c r="E124" s="1"/>
      <c r="F124" s="1"/>
      <c r="H124" s="1"/>
      <c r="I124" s="1"/>
      <c r="K124" s="1"/>
      <c r="L124" s="1"/>
      <c r="N124" s="1"/>
      <c r="O124" s="1"/>
      <c r="Q124" s="1"/>
      <c r="R124" s="1"/>
    </row>
    <row r="125" spans="1:18" x14ac:dyDescent="0.35">
      <c r="A125" s="1"/>
      <c r="B125" s="1"/>
      <c r="C125" s="1"/>
      <c r="E125" s="1"/>
      <c r="F125" s="1"/>
      <c r="H125" s="1"/>
      <c r="I125" s="1"/>
      <c r="K125" s="1"/>
      <c r="L125" s="1"/>
      <c r="N125" s="1"/>
      <c r="O125" s="1"/>
      <c r="Q125" s="1"/>
      <c r="R125" s="1"/>
    </row>
    <row r="126" spans="1:18" x14ac:dyDescent="0.35">
      <c r="A126" s="1"/>
      <c r="B126" s="1"/>
      <c r="C126" s="1"/>
      <c r="E126" s="1"/>
      <c r="F126" s="1"/>
      <c r="H126" s="1"/>
      <c r="I126" s="1"/>
      <c r="K126" s="1"/>
      <c r="L126" s="1"/>
      <c r="N126" s="1"/>
      <c r="O126" s="1"/>
      <c r="Q126" s="1"/>
      <c r="R126" s="1"/>
    </row>
  </sheetData>
  <mergeCells count="31">
    <mergeCell ref="A1:R1"/>
    <mergeCell ref="A2:F2"/>
    <mergeCell ref="A38:S38"/>
    <mergeCell ref="J6:K6"/>
    <mergeCell ref="L6:M6"/>
    <mergeCell ref="N6:O6"/>
    <mergeCell ref="P6:Q6"/>
    <mergeCell ref="R6:S6"/>
    <mergeCell ref="B4:E4"/>
    <mergeCell ref="B6:C6"/>
    <mergeCell ref="D6:E6"/>
    <mergeCell ref="F6:G6"/>
    <mergeCell ref="H6:I6"/>
    <mergeCell ref="L17:M17"/>
    <mergeCell ref="N17:O17"/>
    <mergeCell ref="P17:Q17"/>
    <mergeCell ref="P32:Q32"/>
    <mergeCell ref="R32:S32"/>
    <mergeCell ref="R17:S17"/>
    <mergeCell ref="B17:C17"/>
    <mergeCell ref="D17:E17"/>
    <mergeCell ref="F17:G17"/>
    <mergeCell ref="H17:I17"/>
    <mergeCell ref="J17:K17"/>
    <mergeCell ref="B32:C32"/>
    <mergeCell ref="D32:E32"/>
    <mergeCell ref="F32:G32"/>
    <mergeCell ref="H32:I32"/>
    <mergeCell ref="J32:K32"/>
    <mergeCell ref="L32:M32"/>
    <mergeCell ref="N32:O32"/>
  </mergeCells>
  <dataValidations count="1">
    <dataValidation type="list" allowBlank="1" showInputMessage="1" showErrorMessage="1" sqref="B11 D11 J11 L11 N11 F11 H11 P11" xr:uid="{00000000-0002-0000-0300-000000000000}">
      <formula1>Ou</formula1>
    </dataValidation>
  </dataValidations>
  <printOptions horizontalCentered="1"/>
  <pageMargins left="0.27559055118110237" right="0.47244094488188981" top="0.31496062992125984" bottom="0.31496062992125984" header="0.31496062992125984" footer="0.31496062992125984"/>
  <pageSetup paperSize="9" scale="48" orientation="landscape" r:id="rId1"/>
  <headerFooter>
    <oddFooter>&amp;R10</oddFooter>
  </headerFooter>
  <ignoredErrors>
    <ignoredError sqref="R8:S1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2">
    <tabColor theme="7"/>
    <pageSetUpPr fitToPage="1"/>
  </sheetPr>
  <dimension ref="A1:EV66"/>
  <sheetViews>
    <sheetView view="pageBreakPreview" topLeftCell="A12" zoomScale="60" zoomScaleNormal="80" zoomScalePageLayoutView="70" workbookViewId="0">
      <selection activeCell="A12" sqref="A12:C12"/>
    </sheetView>
  </sheetViews>
  <sheetFormatPr baseColWidth="10" defaultRowHeight="14.5" x14ac:dyDescent="0.35"/>
  <cols>
    <col min="1" max="1" width="8" customWidth="1"/>
    <col min="2" max="2" width="37.26953125" customWidth="1"/>
    <col min="3" max="3" width="10.26953125" customWidth="1"/>
    <col min="4" max="4" width="3.7265625" style="1" customWidth="1"/>
    <col min="5" max="6" width="12.7265625" customWidth="1"/>
    <col min="7" max="7" width="3.7265625" style="1" customWidth="1"/>
    <col min="8" max="9" width="12.7265625" customWidth="1"/>
    <col min="10" max="10" width="3.7265625" style="1" customWidth="1"/>
    <col min="11" max="12" width="12.7265625" customWidth="1"/>
    <col min="13" max="13" width="3.7265625" style="1" customWidth="1"/>
    <col min="14" max="15" width="12.7265625" customWidth="1"/>
    <col min="16" max="16" width="3.7265625" style="1" customWidth="1"/>
    <col min="17" max="18" width="12.7265625" customWidth="1"/>
    <col min="19" max="19" width="3.7265625" style="1" customWidth="1"/>
    <col min="20" max="21" width="12.7265625" customWidth="1"/>
    <col min="22" max="22" width="3.7265625" style="1" customWidth="1"/>
    <col min="23" max="24" width="12.7265625" customWidth="1"/>
    <col min="25" max="25" width="3.7265625" style="1" customWidth="1"/>
    <col min="26" max="27" width="12.7265625" customWidth="1"/>
    <col min="28" max="29" width="12.7265625" style="499" customWidth="1"/>
    <col min="30" max="152" width="11.453125" style="1"/>
  </cols>
  <sheetData>
    <row r="1" spans="1:152" ht="28.5" customHeight="1" thickBot="1" x14ac:dyDescent="0.4">
      <c r="A1" s="957" t="s">
        <v>342</v>
      </c>
      <c r="B1" s="958"/>
      <c r="C1" s="958"/>
      <c r="D1" s="958"/>
      <c r="E1" s="958"/>
      <c r="F1" s="958"/>
      <c r="G1" s="958"/>
      <c r="H1" s="958"/>
      <c r="I1" s="958"/>
      <c r="J1" s="958"/>
      <c r="K1" s="958"/>
      <c r="L1" s="958"/>
      <c r="M1" s="958"/>
      <c r="N1" s="958"/>
      <c r="O1" s="958"/>
      <c r="P1" s="958"/>
      <c r="Q1" s="958"/>
      <c r="R1" s="958"/>
      <c r="S1" s="958"/>
      <c r="T1" s="958"/>
      <c r="U1" s="958"/>
      <c r="V1" s="958"/>
      <c r="W1" s="958"/>
      <c r="X1" s="958"/>
      <c r="Y1" s="958"/>
      <c r="Z1" s="958"/>
      <c r="AA1" s="958"/>
      <c r="AB1" s="958"/>
      <c r="AC1" s="958"/>
      <c r="AD1" s="628"/>
    </row>
    <row r="2" spans="1:152" x14ac:dyDescent="0.35">
      <c r="A2" s="882"/>
      <c r="B2" s="883"/>
      <c r="C2" s="883"/>
      <c r="D2" s="883"/>
      <c r="E2" s="883"/>
      <c r="F2" s="883"/>
      <c r="G2" s="6"/>
      <c r="H2" s="6"/>
      <c r="I2" s="6"/>
      <c r="J2" s="6"/>
      <c r="K2" s="6"/>
      <c r="L2" s="6"/>
      <c r="M2" s="6"/>
      <c r="N2" s="6"/>
      <c r="O2" s="100"/>
      <c r="P2" s="100"/>
      <c r="Q2" s="100"/>
      <c r="R2" s="6"/>
      <c r="S2" s="6"/>
      <c r="T2" s="6"/>
      <c r="U2" s="6"/>
      <c r="V2" s="6"/>
      <c r="W2" s="6"/>
      <c r="X2" s="6"/>
      <c r="Y2" s="6"/>
      <c r="Z2" s="6"/>
      <c r="AA2" s="6"/>
      <c r="AB2" s="605"/>
      <c r="AC2" s="605"/>
      <c r="AD2" s="7"/>
    </row>
    <row r="3" spans="1:152" ht="6.75" customHeight="1" x14ac:dyDescent="0.35">
      <c r="A3" s="8"/>
      <c r="B3" s="1"/>
      <c r="C3" s="1"/>
      <c r="E3" s="1"/>
      <c r="F3" s="1"/>
      <c r="H3" s="1"/>
      <c r="I3" s="1"/>
      <c r="K3" s="1"/>
      <c r="L3" s="1"/>
      <c r="N3" s="1"/>
      <c r="O3" s="1"/>
      <c r="Q3" s="1"/>
      <c r="R3" s="1"/>
      <c r="T3" s="1"/>
      <c r="U3" s="1"/>
      <c r="W3" s="1"/>
      <c r="X3" s="1"/>
      <c r="Z3" s="1"/>
      <c r="AA3" s="1"/>
      <c r="AB3" s="12"/>
      <c r="AC3" s="12"/>
      <c r="AD3" s="9"/>
    </row>
    <row r="4" spans="1:152" ht="15.5" x14ac:dyDescent="0.35">
      <c r="A4" s="8"/>
      <c r="B4" s="487" t="s">
        <v>313</v>
      </c>
      <c r="C4" s="484"/>
      <c r="D4" s="484"/>
      <c r="E4" s="484"/>
      <c r="F4" s="484"/>
      <c r="G4" s="484"/>
      <c r="H4" s="486"/>
      <c r="I4" s="1"/>
      <c r="K4" s="1"/>
      <c r="L4" s="1"/>
      <c r="N4" s="1"/>
      <c r="O4" s="1"/>
      <c r="Q4" s="1"/>
      <c r="R4" s="1"/>
      <c r="T4" s="1"/>
      <c r="U4" s="1"/>
      <c r="W4" s="1"/>
      <c r="X4" s="1"/>
      <c r="Z4" s="1"/>
      <c r="AA4" s="1"/>
      <c r="AB4" s="12"/>
      <c r="AC4" s="12"/>
      <c r="AD4" s="9"/>
    </row>
    <row r="5" spans="1:152" ht="5.25" customHeight="1" thickBot="1" x14ac:dyDescent="0.4">
      <c r="A5" s="8"/>
      <c r="B5" s="1"/>
      <c r="C5" s="1"/>
      <c r="E5" s="1"/>
      <c r="F5" s="1"/>
      <c r="H5" s="1"/>
      <c r="I5" s="1"/>
      <c r="K5" s="1"/>
      <c r="L5" s="1"/>
      <c r="N5" s="1"/>
      <c r="O5" s="1"/>
      <c r="Q5" s="1"/>
      <c r="R5" s="1"/>
      <c r="T5" s="1"/>
      <c r="U5" s="1"/>
      <c r="W5" s="1"/>
      <c r="X5" s="1"/>
      <c r="Z5" s="1"/>
      <c r="AA5" s="1"/>
      <c r="AB5" s="12"/>
      <c r="AC5" s="3"/>
      <c r="AD5" s="9"/>
    </row>
    <row r="6" spans="1:152" ht="15" customHeight="1" x14ac:dyDescent="0.35">
      <c r="A6" s="959" t="s">
        <v>323</v>
      </c>
      <c r="B6" s="960"/>
      <c r="C6" s="961"/>
      <c r="D6" s="520"/>
      <c r="E6" s="968" t="str">
        <f>'2.1. Examen final (1)'!B10</f>
        <v>Titre Film 1</v>
      </c>
      <c r="F6" s="969"/>
      <c r="G6" s="619"/>
      <c r="H6" s="968" t="str">
        <f>'2.1. Examen final (1)'!D10</f>
        <v>Titre Film 2</v>
      </c>
      <c r="I6" s="969"/>
      <c r="J6" s="619"/>
      <c r="K6" s="968" t="str">
        <f>'2.1. Examen final (1)'!F10</f>
        <v>Titre Film 3</v>
      </c>
      <c r="L6" s="969"/>
      <c r="M6" s="619"/>
      <c r="N6" s="968" t="str">
        <f>'2.1. Examen final (1)'!H10</f>
        <v>Titre Film 4</v>
      </c>
      <c r="O6" s="969"/>
      <c r="P6" s="619"/>
      <c r="Q6" s="974" t="str">
        <f>'2.1. Examen final (1)'!J10</f>
        <v>Titre Film 5</v>
      </c>
      <c r="R6" s="975"/>
      <c r="S6" s="492"/>
      <c r="T6" s="974" t="str">
        <f>'2.1. Examen final (1)'!L10</f>
        <v>Titre Film 6</v>
      </c>
      <c r="U6" s="975"/>
      <c r="V6" s="492"/>
      <c r="W6" s="974" t="str">
        <f>'2.1. Examen final (1)'!N10</f>
        <v>Titre Film 7</v>
      </c>
      <c r="X6" s="975"/>
      <c r="Y6" s="492"/>
      <c r="Z6" s="974" t="str">
        <f>'2.1. Examen final (1)'!P10</f>
        <v>…</v>
      </c>
      <c r="AA6" s="975"/>
      <c r="AB6" s="959" t="s">
        <v>16</v>
      </c>
      <c r="AC6" s="961"/>
      <c r="AD6" s="9"/>
    </row>
    <row r="7" spans="1:152" ht="15" customHeight="1" x14ac:dyDescent="0.35">
      <c r="A7" s="962"/>
      <c r="B7" s="963"/>
      <c r="C7" s="964"/>
      <c r="D7" s="521"/>
      <c r="E7" s="970"/>
      <c r="F7" s="971"/>
      <c r="G7" s="620"/>
      <c r="H7" s="970"/>
      <c r="I7" s="971"/>
      <c r="J7" s="620"/>
      <c r="K7" s="970"/>
      <c r="L7" s="971"/>
      <c r="M7" s="620"/>
      <c r="N7" s="970"/>
      <c r="O7" s="971"/>
      <c r="P7" s="620"/>
      <c r="Q7" s="933"/>
      <c r="R7" s="935"/>
      <c r="S7" s="493"/>
      <c r="T7" s="933"/>
      <c r="U7" s="935"/>
      <c r="V7" s="493"/>
      <c r="W7" s="933"/>
      <c r="X7" s="935"/>
      <c r="Y7" s="493"/>
      <c r="Z7" s="933"/>
      <c r="AA7" s="935"/>
      <c r="AB7" s="962"/>
      <c r="AC7" s="964"/>
      <c r="AD7" s="9"/>
    </row>
    <row r="8" spans="1:152" ht="15.75" customHeight="1" thickBot="1" x14ac:dyDescent="0.4">
      <c r="A8" s="965"/>
      <c r="B8" s="966"/>
      <c r="C8" s="967"/>
      <c r="D8" s="525"/>
      <c r="E8" s="972"/>
      <c r="F8" s="973"/>
      <c r="G8" s="621"/>
      <c r="H8" s="972"/>
      <c r="I8" s="973"/>
      <c r="J8" s="621"/>
      <c r="K8" s="972"/>
      <c r="L8" s="973"/>
      <c r="M8" s="621"/>
      <c r="N8" s="972"/>
      <c r="O8" s="973"/>
      <c r="P8" s="621"/>
      <c r="Q8" s="976"/>
      <c r="R8" s="977"/>
      <c r="S8" s="526"/>
      <c r="T8" s="976"/>
      <c r="U8" s="977"/>
      <c r="V8" s="526"/>
      <c r="W8" s="976"/>
      <c r="X8" s="977"/>
      <c r="Y8" s="526"/>
      <c r="Z8" s="976"/>
      <c r="AA8" s="977"/>
      <c r="AB8" s="965"/>
      <c r="AC8" s="967"/>
      <c r="AD8" s="9"/>
    </row>
    <row r="9" spans="1:152" ht="40.5" customHeight="1" thickBot="1" x14ac:dyDescent="0.4">
      <c r="A9" s="978"/>
      <c r="B9" s="979"/>
      <c r="C9" s="980"/>
      <c r="D9" s="529"/>
      <c r="E9" s="527" t="s">
        <v>307</v>
      </c>
      <c r="F9" s="528" t="s">
        <v>308</v>
      </c>
      <c r="G9" s="532"/>
      <c r="H9" s="527" t="s">
        <v>307</v>
      </c>
      <c r="I9" s="528" t="s">
        <v>308</v>
      </c>
      <c r="J9" s="533"/>
      <c r="K9" s="527" t="s">
        <v>307</v>
      </c>
      <c r="L9" s="528" t="s">
        <v>308</v>
      </c>
      <c r="M9" s="533"/>
      <c r="N9" s="527" t="s">
        <v>307</v>
      </c>
      <c r="O9" s="528" t="s">
        <v>308</v>
      </c>
      <c r="P9" s="533"/>
      <c r="Q9" s="527" t="s">
        <v>307</v>
      </c>
      <c r="R9" s="528" t="s">
        <v>308</v>
      </c>
      <c r="S9" s="524"/>
      <c r="T9" s="527" t="s">
        <v>307</v>
      </c>
      <c r="U9" s="528" t="s">
        <v>308</v>
      </c>
      <c r="V9" s="524"/>
      <c r="W9" s="527" t="s">
        <v>307</v>
      </c>
      <c r="X9" s="528" t="s">
        <v>308</v>
      </c>
      <c r="Y9" s="524"/>
      <c r="Z9" s="527" t="s">
        <v>307</v>
      </c>
      <c r="AA9" s="528" t="s">
        <v>308</v>
      </c>
      <c r="AB9" s="534" t="s">
        <v>250</v>
      </c>
      <c r="AC9" s="528" t="s">
        <v>308</v>
      </c>
      <c r="AD9" s="9"/>
    </row>
    <row r="10" spans="1:152" s="499" customFormat="1" ht="18" customHeight="1" thickBot="1" x14ac:dyDescent="0.4">
      <c r="A10" s="981" t="s">
        <v>384</v>
      </c>
      <c r="B10" s="982"/>
      <c r="C10" s="983"/>
      <c r="D10" s="530"/>
      <c r="E10" s="536">
        <f>SUM(E11:E30)</f>
        <v>0</v>
      </c>
      <c r="F10" s="537">
        <f>SUM(F11:F30)</f>
        <v>0</v>
      </c>
      <c r="G10" s="588"/>
      <c r="H10" s="538">
        <f>SUM(H11:H30)</f>
        <v>0</v>
      </c>
      <c r="I10" s="539">
        <f>SUM(I11:I30)</f>
        <v>0</v>
      </c>
      <c r="J10" s="540"/>
      <c r="K10" s="538">
        <f>SUM(K11:K30)</f>
        <v>0</v>
      </c>
      <c r="L10" s="539">
        <f>SUM(L11:L30)</f>
        <v>0</v>
      </c>
      <c r="M10" s="540"/>
      <c r="N10" s="538">
        <f>SUM(N11:N30)</f>
        <v>0</v>
      </c>
      <c r="O10" s="539">
        <f>SUM(O11:O30)</f>
        <v>0</v>
      </c>
      <c r="P10" s="540"/>
      <c r="Q10" s="541">
        <f>SUM(Q11:Q30)</f>
        <v>0</v>
      </c>
      <c r="R10" s="542">
        <f>SUM(R11:R30)</f>
        <v>0</v>
      </c>
      <c r="S10" s="543"/>
      <c r="T10" s="541">
        <f>SUM(T11:T30)</f>
        <v>0</v>
      </c>
      <c r="U10" s="542">
        <f>SUM(U11:U30)</f>
        <v>0</v>
      </c>
      <c r="V10" s="543"/>
      <c r="W10" s="541">
        <f>SUM(W11:W30)</f>
        <v>0</v>
      </c>
      <c r="X10" s="542">
        <f>SUM(X11:X30)</f>
        <v>0</v>
      </c>
      <c r="Y10" s="543"/>
      <c r="Z10" s="541">
        <f>SUM(Z11:Z30)</f>
        <v>0</v>
      </c>
      <c r="AA10" s="542">
        <f>SUM(AA11:AA30)</f>
        <v>0</v>
      </c>
      <c r="AB10" s="589">
        <f>SUM(E10,H10,K10,N10,Q10,T10,W10,Z10)</f>
        <v>0</v>
      </c>
      <c r="AC10" s="590">
        <f>SUM(F10,I10,L10,O10,R10,U10,X10,AA10)</f>
        <v>0</v>
      </c>
      <c r="AD10" s="596"/>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row>
    <row r="11" spans="1:152" ht="18" customHeight="1" x14ac:dyDescent="0.35">
      <c r="A11" s="954"/>
      <c r="B11" s="955"/>
      <c r="C11" s="956"/>
      <c r="D11" s="523"/>
      <c r="E11" s="544"/>
      <c r="F11" s="545"/>
      <c r="G11" s="546"/>
      <c r="H11" s="547"/>
      <c r="I11" s="548"/>
      <c r="J11" s="549"/>
      <c r="K11" s="547"/>
      <c r="L11" s="550"/>
      <c r="M11" s="551"/>
      <c r="N11" s="552"/>
      <c r="O11" s="550"/>
      <c r="P11" s="551"/>
      <c r="Q11" s="552"/>
      <c r="R11" s="550"/>
      <c r="S11" s="551"/>
      <c r="T11" s="552"/>
      <c r="U11" s="550"/>
      <c r="V11" s="551"/>
      <c r="W11" s="552"/>
      <c r="X11" s="550"/>
      <c r="Y11" s="551"/>
      <c r="Z11" s="552"/>
      <c r="AA11" s="550"/>
      <c r="AB11" s="608">
        <f>SUM(E11,H11,K11,N11,Q11,T11,W11,Z11)</f>
        <v>0</v>
      </c>
      <c r="AC11" s="609">
        <f>SUM(F11,I11,L11,O11,R11,U11,X11,AA11)</f>
        <v>0</v>
      </c>
      <c r="AD11" s="9"/>
    </row>
    <row r="12" spans="1:152" ht="18" customHeight="1" x14ac:dyDescent="0.35">
      <c r="A12" s="951"/>
      <c r="B12" s="952"/>
      <c r="C12" s="953"/>
      <c r="D12" s="523"/>
      <c r="E12" s="553"/>
      <c r="F12" s="554"/>
      <c r="G12" s="546"/>
      <c r="H12" s="555"/>
      <c r="I12" s="554"/>
      <c r="J12" s="546"/>
      <c r="K12" s="555"/>
      <c r="L12" s="556"/>
      <c r="M12" s="557"/>
      <c r="N12" s="558"/>
      <c r="O12" s="556"/>
      <c r="P12" s="557"/>
      <c r="Q12" s="558"/>
      <c r="R12" s="556"/>
      <c r="S12" s="557"/>
      <c r="T12" s="558"/>
      <c r="U12" s="556"/>
      <c r="V12" s="557"/>
      <c r="W12" s="558"/>
      <c r="X12" s="556"/>
      <c r="Y12" s="557"/>
      <c r="Z12" s="558"/>
      <c r="AA12" s="556"/>
      <c r="AB12" s="599">
        <f>SUM(E12,H12,K12,N12,Q12,T12,W12,Z12)</f>
        <v>0</v>
      </c>
      <c r="AC12" s="600">
        <f t="shared" ref="AC12:AC31" si="0">SUM(F12,I12,L12,O12,R12,U12,X12,AA12)</f>
        <v>0</v>
      </c>
      <c r="AD12" s="9"/>
    </row>
    <row r="13" spans="1:152" ht="18" customHeight="1" x14ac:dyDescent="0.35">
      <c r="A13" s="954"/>
      <c r="B13" s="955"/>
      <c r="C13" s="956"/>
      <c r="D13" s="523"/>
      <c r="E13" s="544"/>
      <c r="F13" s="545"/>
      <c r="G13" s="546"/>
      <c r="H13" s="559"/>
      <c r="I13" s="545"/>
      <c r="J13" s="546"/>
      <c r="K13" s="559"/>
      <c r="L13" s="560"/>
      <c r="M13" s="557"/>
      <c r="N13" s="561"/>
      <c r="O13" s="560"/>
      <c r="P13" s="557"/>
      <c r="Q13" s="561"/>
      <c r="R13" s="560"/>
      <c r="S13" s="557"/>
      <c r="T13" s="561"/>
      <c r="U13" s="560"/>
      <c r="V13" s="557"/>
      <c r="W13" s="561"/>
      <c r="X13" s="560"/>
      <c r="Y13" s="557"/>
      <c r="Z13" s="561"/>
      <c r="AA13" s="560"/>
      <c r="AB13" s="599">
        <f>SUM(E13,H13,K13,N13,Q13,T13,W13,Z13)</f>
        <v>0</v>
      </c>
      <c r="AC13" s="600">
        <f t="shared" si="0"/>
        <v>0</v>
      </c>
      <c r="AD13" s="9"/>
    </row>
    <row r="14" spans="1:152" ht="18" customHeight="1" x14ac:dyDescent="0.35">
      <c r="A14" s="951"/>
      <c r="B14" s="952"/>
      <c r="C14" s="953"/>
      <c r="D14" s="523"/>
      <c r="E14" s="553"/>
      <c r="F14" s="554"/>
      <c r="G14" s="546"/>
      <c r="H14" s="555"/>
      <c r="I14" s="554"/>
      <c r="J14" s="546"/>
      <c r="K14" s="555"/>
      <c r="L14" s="556"/>
      <c r="M14" s="557"/>
      <c r="N14" s="558"/>
      <c r="O14" s="556"/>
      <c r="P14" s="557"/>
      <c r="Q14" s="558"/>
      <c r="R14" s="556"/>
      <c r="S14" s="557"/>
      <c r="T14" s="558"/>
      <c r="U14" s="556"/>
      <c r="V14" s="557"/>
      <c r="W14" s="558"/>
      <c r="X14" s="556"/>
      <c r="Y14" s="557"/>
      <c r="Z14" s="558"/>
      <c r="AA14" s="556"/>
      <c r="AB14" s="599">
        <f t="shared" ref="AB14:AB24" si="1">SUM(E14,H14,K14,N14,Q14,T14,W14,Z14)</f>
        <v>0</v>
      </c>
      <c r="AC14" s="600">
        <f t="shared" si="0"/>
        <v>0</v>
      </c>
      <c r="AD14" s="9"/>
    </row>
    <row r="15" spans="1:152" ht="18" customHeight="1" x14ac:dyDescent="0.35">
      <c r="A15" s="954"/>
      <c r="B15" s="955"/>
      <c r="C15" s="956"/>
      <c r="D15" s="523"/>
      <c r="E15" s="544"/>
      <c r="F15" s="545"/>
      <c r="G15" s="546"/>
      <c r="H15" s="559"/>
      <c r="I15" s="545"/>
      <c r="J15" s="546"/>
      <c r="K15" s="559"/>
      <c r="L15" s="560"/>
      <c r="M15" s="557"/>
      <c r="N15" s="561"/>
      <c r="O15" s="560"/>
      <c r="P15" s="557"/>
      <c r="Q15" s="561"/>
      <c r="R15" s="560"/>
      <c r="S15" s="557"/>
      <c r="T15" s="561"/>
      <c r="U15" s="560"/>
      <c r="V15" s="557"/>
      <c r="W15" s="561"/>
      <c r="X15" s="560"/>
      <c r="Y15" s="557"/>
      <c r="Z15" s="561"/>
      <c r="AA15" s="560"/>
      <c r="AB15" s="599">
        <f t="shared" si="1"/>
        <v>0</v>
      </c>
      <c r="AC15" s="600">
        <f t="shared" si="0"/>
        <v>0</v>
      </c>
      <c r="AD15" s="9"/>
    </row>
    <row r="16" spans="1:152" ht="18" customHeight="1" x14ac:dyDescent="0.35">
      <c r="A16" s="951"/>
      <c r="B16" s="952"/>
      <c r="C16" s="953"/>
      <c r="D16" s="523"/>
      <c r="E16" s="553"/>
      <c r="F16" s="554"/>
      <c r="G16" s="546"/>
      <c r="H16" s="555"/>
      <c r="I16" s="554"/>
      <c r="J16" s="546"/>
      <c r="K16" s="555"/>
      <c r="L16" s="556"/>
      <c r="M16" s="557"/>
      <c r="N16" s="558"/>
      <c r="O16" s="556"/>
      <c r="P16" s="557"/>
      <c r="Q16" s="558"/>
      <c r="R16" s="556"/>
      <c r="S16" s="557"/>
      <c r="T16" s="558"/>
      <c r="U16" s="556"/>
      <c r="V16" s="557"/>
      <c r="W16" s="558"/>
      <c r="X16" s="556"/>
      <c r="Y16" s="557"/>
      <c r="Z16" s="558"/>
      <c r="AA16" s="556"/>
      <c r="AB16" s="599">
        <f t="shared" si="1"/>
        <v>0</v>
      </c>
      <c r="AC16" s="600">
        <f t="shared" si="0"/>
        <v>0</v>
      </c>
      <c r="AD16" s="9"/>
    </row>
    <row r="17" spans="1:152" ht="18" customHeight="1" x14ac:dyDescent="0.35">
      <c r="A17" s="954"/>
      <c r="B17" s="955"/>
      <c r="C17" s="956"/>
      <c r="D17" s="523"/>
      <c r="E17" s="544"/>
      <c r="F17" s="545"/>
      <c r="G17" s="546"/>
      <c r="H17" s="559"/>
      <c r="I17" s="545"/>
      <c r="J17" s="546"/>
      <c r="K17" s="559"/>
      <c r="L17" s="560"/>
      <c r="M17" s="557"/>
      <c r="N17" s="561"/>
      <c r="O17" s="560"/>
      <c r="P17" s="557"/>
      <c r="Q17" s="561"/>
      <c r="R17" s="560"/>
      <c r="S17" s="557"/>
      <c r="T17" s="561"/>
      <c r="U17" s="560"/>
      <c r="V17" s="557"/>
      <c r="W17" s="561"/>
      <c r="X17" s="560"/>
      <c r="Y17" s="557"/>
      <c r="Z17" s="561"/>
      <c r="AA17" s="560"/>
      <c r="AB17" s="599">
        <f t="shared" si="1"/>
        <v>0</v>
      </c>
      <c r="AC17" s="600">
        <f t="shared" si="0"/>
        <v>0</v>
      </c>
      <c r="AD17" s="9"/>
    </row>
    <row r="18" spans="1:152" ht="18" customHeight="1" x14ac:dyDescent="0.35">
      <c r="A18" s="951"/>
      <c r="B18" s="952"/>
      <c r="C18" s="953"/>
      <c r="D18" s="523"/>
      <c r="E18" s="553"/>
      <c r="F18" s="554"/>
      <c r="G18" s="546"/>
      <c r="H18" s="555"/>
      <c r="I18" s="554"/>
      <c r="J18" s="546"/>
      <c r="K18" s="555"/>
      <c r="L18" s="556"/>
      <c r="M18" s="557"/>
      <c r="N18" s="558"/>
      <c r="O18" s="556"/>
      <c r="P18" s="557"/>
      <c r="Q18" s="558"/>
      <c r="R18" s="556"/>
      <c r="S18" s="557"/>
      <c r="T18" s="558"/>
      <c r="U18" s="556"/>
      <c r="V18" s="557"/>
      <c r="W18" s="558"/>
      <c r="X18" s="556"/>
      <c r="Y18" s="557"/>
      <c r="Z18" s="558"/>
      <c r="AA18" s="556"/>
      <c r="AB18" s="599">
        <f t="shared" si="1"/>
        <v>0</v>
      </c>
      <c r="AC18" s="600">
        <f t="shared" si="0"/>
        <v>0</v>
      </c>
      <c r="AD18" s="9"/>
    </row>
    <row r="19" spans="1:152" ht="18" customHeight="1" x14ac:dyDescent="0.35">
      <c r="A19" s="954"/>
      <c r="B19" s="955"/>
      <c r="C19" s="956"/>
      <c r="D19" s="523"/>
      <c r="E19" s="544"/>
      <c r="F19" s="545"/>
      <c r="G19" s="546"/>
      <c r="H19" s="559"/>
      <c r="I19" s="545"/>
      <c r="J19" s="546"/>
      <c r="K19" s="559"/>
      <c r="L19" s="560"/>
      <c r="M19" s="557"/>
      <c r="N19" s="561"/>
      <c r="O19" s="560"/>
      <c r="P19" s="557"/>
      <c r="Q19" s="561"/>
      <c r="R19" s="560"/>
      <c r="S19" s="557"/>
      <c r="T19" s="561"/>
      <c r="U19" s="560"/>
      <c r="V19" s="557"/>
      <c r="W19" s="561"/>
      <c r="X19" s="560"/>
      <c r="Y19" s="557"/>
      <c r="Z19" s="561"/>
      <c r="AA19" s="560"/>
      <c r="AB19" s="599">
        <f t="shared" si="1"/>
        <v>0</v>
      </c>
      <c r="AC19" s="600">
        <f t="shared" si="0"/>
        <v>0</v>
      </c>
      <c r="AD19" s="9"/>
    </row>
    <row r="20" spans="1:152" ht="18" customHeight="1" x14ac:dyDescent="0.35">
      <c r="A20" s="951"/>
      <c r="B20" s="952"/>
      <c r="C20" s="953"/>
      <c r="D20" s="523"/>
      <c r="E20" s="553"/>
      <c r="F20" s="554"/>
      <c r="G20" s="546"/>
      <c r="H20" s="555"/>
      <c r="I20" s="554"/>
      <c r="J20" s="546"/>
      <c r="K20" s="555"/>
      <c r="L20" s="556"/>
      <c r="M20" s="557"/>
      <c r="N20" s="558"/>
      <c r="O20" s="556"/>
      <c r="P20" s="557"/>
      <c r="Q20" s="558"/>
      <c r="R20" s="556"/>
      <c r="S20" s="557"/>
      <c r="T20" s="558"/>
      <c r="U20" s="556"/>
      <c r="V20" s="557"/>
      <c r="W20" s="558"/>
      <c r="X20" s="556"/>
      <c r="Y20" s="557"/>
      <c r="Z20" s="558"/>
      <c r="AA20" s="556"/>
      <c r="AB20" s="599">
        <f t="shared" si="1"/>
        <v>0</v>
      </c>
      <c r="AC20" s="600">
        <f t="shared" si="0"/>
        <v>0</v>
      </c>
      <c r="AD20" s="9"/>
    </row>
    <row r="21" spans="1:152" ht="18" customHeight="1" x14ac:dyDescent="0.35">
      <c r="A21" s="954"/>
      <c r="B21" s="955"/>
      <c r="C21" s="956"/>
      <c r="D21" s="523"/>
      <c r="E21" s="544"/>
      <c r="F21" s="545"/>
      <c r="G21" s="546"/>
      <c r="H21" s="559"/>
      <c r="I21" s="545"/>
      <c r="J21" s="546"/>
      <c r="K21" s="559"/>
      <c r="L21" s="560"/>
      <c r="M21" s="557"/>
      <c r="N21" s="561"/>
      <c r="O21" s="560"/>
      <c r="P21" s="557"/>
      <c r="Q21" s="561"/>
      <c r="R21" s="560"/>
      <c r="S21" s="557"/>
      <c r="T21" s="561"/>
      <c r="U21" s="560"/>
      <c r="V21" s="557"/>
      <c r="W21" s="561"/>
      <c r="X21" s="560"/>
      <c r="Y21" s="557"/>
      <c r="Z21" s="561"/>
      <c r="AA21" s="560"/>
      <c r="AB21" s="599">
        <f t="shared" si="1"/>
        <v>0</v>
      </c>
      <c r="AC21" s="600">
        <f t="shared" si="0"/>
        <v>0</v>
      </c>
      <c r="AD21" s="9"/>
    </row>
    <row r="22" spans="1:152" ht="18" customHeight="1" x14ac:dyDescent="0.35">
      <c r="A22" s="951"/>
      <c r="B22" s="952"/>
      <c r="C22" s="953"/>
      <c r="D22" s="523"/>
      <c r="E22" s="553"/>
      <c r="F22" s="554"/>
      <c r="G22" s="546"/>
      <c r="H22" s="555"/>
      <c r="I22" s="554"/>
      <c r="J22" s="546"/>
      <c r="K22" s="555"/>
      <c r="L22" s="556"/>
      <c r="M22" s="557"/>
      <c r="N22" s="558"/>
      <c r="O22" s="556"/>
      <c r="P22" s="557"/>
      <c r="Q22" s="558"/>
      <c r="R22" s="556"/>
      <c r="S22" s="557"/>
      <c r="T22" s="558"/>
      <c r="U22" s="556"/>
      <c r="V22" s="557"/>
      <c r="W22" s="558"/>
      <c r="X22" s="556"/>
      <c r="Y22" s="557"/>
      <c r="Z22" s="558"/>
      <c r="AA22" s="556"/>
      <c r="AB22" s="599">
        <f t="shared" si="1"/>
        <v>0</v>
      </c>
      <c r="AC22" s="600">
        <f t="shared" si="0"/>
        <v>0</v>
      </c>
      <c r="AD22" s="9"/>
    </row>
    <row r="23" spans="1:152" ht="18" customHeight="1" x14ac:dyDescent="0.35">
      <c r="A23" s="954"/>
      <c r="B23" s="955"/>
      <c r="C23" s="956"/>
      <c r="D23" s="523"/>
      <c r="E23" s="544"/>
      <c r="F23" s="545"/>
      <c r="G23" s="546"/>
      <c r="H23" s="559"/>
      <c r="I23" s="545"/>
      <c r="J23" s="546"/>
      <c r="K23" s="559"/>
      <c r="L23" s="560"/>
      <c r="M23" s="557"/>
      <c r="N23" s="561"/>
      <c r="O23" s="560"/>
      <c r="P23" s="557"/>
      <c r="Q23" s="561"/>
      <c r="R23" s="560"/>
      <c r="S23" s="557"/>
      <c r="T23" s="561"/>
      <c r="U23" s="560"/>
      <c r="V23" s="557"/>
      <c r="W23" s="561"/>
      <c r="X23" s="560"/>
      <c r="Y23" s="557"/>
      <c r="Z23" s="561"/>
      <c r="AA23" s="560"/>
      <c r="AB23" s="599">
        <f t="shared" si="1"/>
        <v>0</v>
      </c>
      <c r="AC23" s="600">
        <f t="shared" si="0"/>
        <v>0</v>
      </c>
      <c r="AD23" s="9"/>
    </row>
    <row r="24" spans="1:152" ht="18" customHeight="1" x14ac:dyDescent="0.35">
      <c r="A24" s="951"/>
      <c r="B24" s="952"/>
      <c r="C24" s="953"/>
      <c r="D24" s="523"/>
      <c r="E24" s="553"/>
      <c r="F24" s="554"/>
      <c r="G24" s="546"/>
      <c r="H24" s="555"/>
      <c r="I24" s="554"/>
      <c r="J24" s="546"/>
      <c r="K24" s="555"/>
      <c r="L24" s="556"/>
      <c r="M24" s="557"/>
      <c r="N24" s="558"/>
      <c r="O24" s="556"/>
      <c r="P24" s="557"/>
      <c r="Q24" s="558"/>
      <c r="R24" s="556"/>
      <c r="S24" s="557"/>
      <c r="T24" s="558"/>
      <c r="U24" s="556"/>
      <c r="V24" s="557"/>
      <c r="W24" s="558"/>
      <c r="X24" s="556"/>
      <c r="Y24" s="557"/>
      <c r="Z24" s="558"/>
      <c r="AA24" s="556"/>
      <c r="AB24" s="599">
        <f t="shared" si="1"/>
        <v>0</v>
      </c>
      <c r="AC24" s="600">
        <f t="shared" si="0"/>
        <v>0</v>
      </c>
      <c r="AD24" s="9"/>
    </row>
    <row r="25" spans="1:152" ht="18" customHeight="1" x14ac:dyDescent="0.35">
      <c r="A25" s="954"/>
      <c r="B25" s="955"/>
      <c r="C25" s="956"/>
      <c r="D25" s="523"/>
      <c r="E25" s="544"/>
      <c r="F25" s="545"/>
      <c r="G25" s="546"/>
      <c r="H25" s="559"/>
      <c r="I25" s="545"/>
      <c r="J25" s="546"/>
      <c r="K25" s="559"/>
      <c r="L25" s="560"/>
      <c r="M25" s="557"/>
      <c r="N25" s="561"/>
      <c r="O25" s="560"/>
      <c r="P25" s="557"/>
      <c r="Q25" s="561"/>
      <c r="R25" s="560"/>
      <c r="S25" s="557"/>
      <c r="T25" s="561"/>
      <c r="U25" s="560"/>
      <c r="V25" s="557"/>
      <c r="W25" s="561"/>
      <c r="X25" s="560"/>
      <c r="Y25" s="557"/>
      <c r="Z25" s="561"/>
      <c r="AA25" s="560"/>
      <c r="AB25" s="599">
        <f t="shared" ref="AB25:AB34" si="2">SUM(E25,H25,K25,N25,Q25,T25,W25,Z25)</f>
        <v>0</v>
      </c>
      <c r="AC25" s="600">
        <f t="shared" si="0"/>
        <v>0</v>
      </c>
      <c r="AD25" s="9"/>
    </row>
    <row r="26" spans="1:152" ht="18" customHeight="1" x14ac:dyDescent="0.35">
      <c r="A26" s="951"/>
      <c r="B26" s="952"/>
      <c r="C26" s="953"/>
      <c r="D26" s="523"/>
      <c r="E26" s="553"/>
      <c r="F26" s="554"/>
      <c r="G26" s="546"/>
      <c r="H26" s="555"/>
      <c r="I26" s="554"/>
      <c r="J26" s="546"/>
      <c r="K26" s="555"/>
      <c r="L26" s="556"/>
      <c r="M26" s="557"/>
      <c r="N26" s="558"/>
      <c r="O26" s="556"/>
      <c r="P26" s="557"/>
      <c r="Q26" s="558"/>
      <c r="R26" s="556"/>
      <c r="S26" s="557"/>
      <c r="T26" s="558"/>
      <c r="U26" s="556"/>
      <c r="V26" s="557"/>
      <c r="W26" s="558"/>
      <c r="X26" s="556"/>
      <c r="Y26" s="557"/>
      <c r="Z26" s="558"/>
      <c r="AA26" s="556"/>
      <c r="AB26" s="599">
        <f t="shared" si="2"/>
        <v>0</v>
      </c>
      <c r="AC26" s="600">
        <f t="shared" si="0"/>
        <v>0</v>
      </c>
      <c r="AD26" s="9"/>
    </row>
    <row r="27" spans="1:152" ht="18" customHeight="1" x14ac:dyDescent="0.35">
      <c r="A27" s="954"/>
      <c r="B27" s="955"/>
      <c r="C27" s="956"/>
      <c r="D27" s="523"/>
      <c r="E27" s="544"/>
      <c r="F27" s="545"/>
      <c r="G27" s="546"/>
      <c r="H27" s="559"/>
      <c r="I27" s="545"/>
      <c r="J27" s="546"/>
      <c r="K27" s="559"/>
      <c r="L27" s="560"/>
      <c r="M27" s="557"/>
      <c r="N27" s="561"/>
      <c r="O27" s="560"/>
      <c r="P27" s="557"/>
      <c r="Q27" s="561"/>
      <c r="R27" s="560"/>
      <c r="S27" s="557"/>
      <c r="T27" s="561"/>
      <c r="U27" s="560"/>
      <c r="V27" s="557"/>
      <c r="W27" s="561"/>
      <c r="X27" s="560"/>
      <c r="Y27" s="557"/>
      <c r="Z27" s="561"/>
      <c r="AA27" s="560"/>
      <c r="AB27" s="599">
        <f t="shared" si="2"/>
        <v>0</v>
      </c>
      <c r="AC27" s="600">
        <f t="shared" si="0"/>
        <v>0</v>
      </c>
      <c r="AD27" s="9"/>
    </row>
    <row r="28" spans="1:152" ht="18" customHeight="1" x14ac:dyDescent="0.35">
      <c r="A28" s="951"/>
      <c r="B28" s="952"/>
      <c r="C28" s="953"/>
      <c r="D28" s="523"/>
      <c r="E28" s="553"/>
      <c r="F28" s="554"/>
      <c r="G28" s="546"/>
      <c r="H28" s="555"/>
      <c r="I28" s="554"/>
      <c r="J28" s="546"/>
      <c r="K28" s="555"/>
      <c r="L28" s="556"/>
      <c r="M28" s="557"/>
      <c r="N28" s="558"/>
      <c r="O28" s="556"/>
      <c r="P28" s="557"/>
      <c r="Q28" s="558"/>
      <c r="R28" s="556"/>
      <c r="S28" s="557"/>
      <c r="T28" s="558"/>
      <c r="U28" s="556"/>
      <c r="V28" s="557"/>
      <c r="W28" s="558"/>
      <c r="X28" s="556"/>
      <c r="Y28" s="557"/>
      <c r="Z28" s="558"/>
      <c r="AA28" s="556"/>
      <c r="AB28" s="599">
        <f t="shared" si="2"/>
        <v>0</v>
      </c>
      <c r="AC28" s="600">
        <f t="shared" si="0"/>
        <v>0</v>
      </c>
      <c r="AD28" s="9"/>
    </row>
    <row r="29" spans="1:152" ht="18" customHeight="1" x14ac:dyDescent="0.35">
      <c r="A29" s="954"/>
      <c r="B29" s="955"/>
      <c r="C29" s="956"/>
      <c r="D29" s="523"/>
      <c r="E29" s="544"/>
      <c r="F29" s="545"/>
      <c r="G29" s="546"/>
      <c r="H29" s="559"/>
      <c r="I29" s="545"/>
      <c r="J29" s="546"/>
      <c r="K29" s="559"/>
      <c r="L29" s="560"/>
      <c r="M29" s="557"/>
      <c r="N29" s="561"/>
      <c r="O29" s="560"/>
      <c r="P29" s="557"/>
      <c r="Q29" s="561"/>
      <c r="R29" s="560"/>
      <c r="S29" s="557"/>
      <c r="T29" s="561"/>
      <c r="U29" s="560"/>
      <c r="V29" s="557"/>
      <c r="W29" s="561"/>
      <c r="X29" s="560"/>
      <c r="Y29" s="557"/>
      <c r="Z29" s="561"/>
      <c r="AA29" s="560"/>
      <c r="AB29" s="599">
        <f t="shared" si="2"/>
        <v>0</v>
      </c>
      <c r="AC29" s="600">
        <f t="shared" si="0"/>
        <v>0</v>
      </c>
      <c r="AD29" s="9"/>
    </row>
    <row r="30" spans="1:152" ht="18" customHeight="1" thickBot="1" x14ac:dyDescent="0.4">
      <c r="A30" s="942"/>
      <c r="B30" s="943"/>
      <c r="C30" s="944"/>
      <c r="D30" s="531"/>
      <c r="E30" s="562"/>
      <c r="F30" s="563"/>
      <c r="G30" s="564"/>
      <c r="H30" s="565"/>
      <c r="I30" s="563"/>
      <c r="J30" s="564"/>
      <c r="K30" s="565"/>
      <c r="L30" s="566"/>
      <c r="M30" s="567"/>
      <c r="N30" s="568"/>
      <c r="O30" s="566"/>
      <c r="P30" s="567"/>
      <c r="Q30" s="568"/>
      <c r="R30" s="566"/>
      <c r="S30" s="567"/>
      <c r="T30" s="568"/>
      <c r="U30" s="566"/>
      <c r="V30" s="567"/>
      <c r="W30" s="568"/>
      <c r="X30" s="566"/>
      <c r="Y30" s="567"/>
      <c r="Z30" s="568"/>
      <c r="AA30" s="566"/>
      <c r="AB30" s="601">
        <f t="shared" si="2"/>
        <v>0</v>
      </c>
      <c r="AC30" s="602">
        <f t="shared" ref="AC30" si="3">SUM(F30,I30,L30,O30,R30,U30,X30,AA30)</f>
        <v>0</v>
      </c>
      <c r="AD30" s="9"/>
    </row>
    <row r="31" spans="1:152" s="1" customFormat="1" ht="18" customHeight="1" thickBot="1" x14ac:dyDescent="0.4">
      <c r="A31" s="927"/>
      <c r="B31" s="928"/>
      <c r="C31" s="929"/>
      <c r="D31" s="493"/>
      <c r="E31" s="569"/>
      <c r="F31" s="570"/>
      <c r="G31" s="571"/>
      <c r="H31" s="572"/>
      <c r="I31" s="570"/>
      <c r="J31" s="571"/>
      <c r="K31" s="572"/>
      <c r="L31" s="573"/>
      <c r="M31" s="574"/>
      <c r="N31" s="575"/>
      <c r="O31" s="573"/>
      <c r="P31" s="574"/>
      <c r="Q31" s="575"/>
      <c r="R31" s="573"/>
      <c r="S31" s="574"/>
      <c r="T31" s="575"/>
      <c r="U31" s="573"/>
      <c r="V31" s="574"/>
      <c r="W31" s="575"/>
      <c r="X31" s="573"/>
      <c r="Y31" s="574"/>
      <c r="Z31" s="575"/>
      <c r="AA31" s="573"/>
      <c r="AB31" s="603">
        <f t="shared" si="2"/>
        <v>0</v>
      </c>
      <c r="AC31" s="604">
        <f t="shared" si="0"/>
        <v>0</v>
      </c>
      <c r="AD31" s="9"/>
    </row>
    <row r="32" spans="1:152" s="499" customFormat="1" ht="18" customHeight="1" thickBot="1" x14ac:dyDescent="0.4">
      <c r="A32" s="936" t="s">
        <v>251</v>
      </c>
      <c r="B32" s="937"/>
      <c r="C32" s="938"/>
      <c r="D32" s="498"/>
      <c r="E32" s="612">
        <f t="shared" ref="E32:AA32" si="4">SUM(E33:E34)</f>
        <v>0</v>
      </c>
      <c r="F32" s="613">
        <f t="shared" si="4"/>
        <v>0</v>
      </c>
      <c r="G32" s="614"/>
      <c r="H32" s="612">
        <f t="shared" si="4"/>
        <v>0</v>
      </c>
      <c r="I32" s="613">
        <f t="shared" si="4"/>
        <v>0</v>
      </c>
      <c r="J32" s="614"/>
      <c r="K32" s="612">
        <f t="shared" si="4"/>
        <v>0</v>
      </c>
      <c r="L32" s="613">
        <f t="shared" si="4"/>
        <v>0</v>
      </c>
      <c r="M32" s="614"/>
      <c r="N32" s="612">
        <f t="shared" si="4"/>
        <v>0</v>
      </c>
      <c r="O32" s="613">
        <f t="shared" si="4"/>
        <v>0</v>
      </c>
      <c r="P32" s="614"/>
      <c r="Q32" s="579">
        <f t="shared" si="4"/>
        <v>0</v>
      </c>
      <c r="R32" s="580">
        <f t="shared" si="4"/>
        <v>0</v>
      </c>
      <c r="S32" s="581"/>
      <c r="T32" s="579">
        <f t="shared" si="4"/>
        <v>0</v>
      </c>
      <c r="U32" s="580">
        <f t="shared" si="4"/>
        <v>0</v>
      </c>
      <c r="V32" s="581"/>
      <c r="W32" s="579">
        <f t="shared" si="4"/>
        <v>0</v>
      </c>
      <c r="X32" s="580">
        <f t="shared" si="4"/>
        <v>0</v>
      </c>
      <c r="Y32" s="581"/>
      <c r="Z32" s="579">
        <f t="shared" si="4"/>
        <v>0</v>
      </c>
      <c r="AA32" s="580">
        <f t="shared" si="4"/>
        <v>0</v>
      </c>
      <c r="AB32" s="589">
        <f t="shared" si="2"/>
        <v>0</v>
      </c>
      <c r="AC32" s="590">
        <f>SUM(F32,I32,L32,O32,R32,U32,X32,AA32)</f>
        <v>0</v>
      </c>
      <c r="AD32" s="596"/>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row>
    <row r="33" spans="1:152" ht="18" customHeight="1" x14ac:dyDescent="0.35">
      <c r="A33" s="939"/>
      <c r="B33" s="940"/>
      <c r="C33" s="941"/>
      <c r="D33" s="526"/>
      <c r="E33" s="611"/>
      <c r="F33" s="548"/>
      <c r="G33" s="549"/>
      <c r="H33" s="547"/>
      <c r="I33" s="548"/>
      <c r="J33" s="549"/>
      <c r="K33" s="547"/>
      <c r="L33" s="550"/>
      <c r="M33" s="551"/>
      <c r="N33" s="552"/>
      <c r="O33" s="550"/>
      <c r="P33" s="551"/>
      <c r="Q33" s="552"/>
      <c r="R33" s="550"/>
      <c r="S33" s="551"/>
      <c r="T33" s="552"/>
      <c r="U33" s="550"/>
      <c r="V33" s="551"/>
      <c r="W33" s="552"/>
      <c r="X33" s="550"/>
      <c r="Y33" s="551"/>
      <c r="Z33" s="552"/>
      <c r="AA33" s="550"/>
      <c r="AB33" s="597">
        <f t="shared" si="2"/>
        <v>0</v>
      </c>
      <c r="AC33" s="598">
        <f>SUM(F33,I33,L33,O33,R33,U33,X33,AA33)</f>
        <v>0</v>
      </c>
      <c r="AD33" s="9"/>
    </row>
    <row r="34" spans="1:152" ht="18" customHeight="1" thickBot="1" x14ac:dyDescent="0.4">
      <c r="A34" s="945"/>
      <c r="B34" s="946"/>
      <c r="C34" s="947"/>
      <c r="D34" s="531"/>
      <c r="E34" s="562"/>
      <c r="F34" s="563"/>
      <c r="G34" s="564"/>
      <c r="H34" s="565"/>
      <c r="I34" s="563"/>
      <c r="J34" s="564"/>
      <c r="K34" s="565"/>
      <c r="L34" s="566"/>
      <c r="M34" s="567"/>
      <c r="N34" s="568"/>
      <c r="O34" s="566"/>
      <c r="P34" s="567"/>
      <c r="Q34" s="568"/>
      <c r="R34" s="566"/>
      <c r="S34" s="567"/>
      <c r="T34" s="568"/>
      <c r="U34" s="566"/>
      <c r="V34" s="567"/>
      <c r="W34" s="568"/>
      <c r="X34" s="566"/>
      <c r="Y34" s="567"/>
      <c r="Z34" s="568"/>
      <c r="AA34" s="566"/>
      <c r="AB34" s="601">
        <f t="shared" si="2"/>
        <v>0</v>
      </c>
      <c r="AC34" s="602">
        <f>SUM(F34,I34,L34,O34,R34,U34,X34,AA34)</f>
        <v>0</v>
      </c>
      <c r="AD34" s="9"/>
    </row>
    <row r="35" spans="1:152" s="1" customFormat="1" ht="18" customHeight="1" thickBot="1" x14ac:dyDescent="0.4">
      <c r="A35" s="948"/>
      <c r="B35" s="949"/>
      <c r="C35" s="950"/>
      <c r="D35" s="493"/>
      <c r="E35" s="569"/>
      <c r="F35" s="570"/>
      <c r="G35" s="571"/>
      <c r="H35" s="572"/>
      <c r="I35" s="570"/>
      <c r="J35" s="571"/>
      <c r="K35" s="572"/>
      <c r="L35" s="573"/>
      <c r="M35" s="574"/>
      <c r="N35" s="575"/>
      <c r="O35" s="573"/>
      <c r="P35" s="574"/>
      <c r="Q35" s="575"/>
      <c r="R35" s="573"/>
      <c r="S35" s="574"/>
      <c r="T35" s="575"/>
      <c r="U35" s="573"/>
      <c r="V35" s="574"/>
      <c r="W35" s="575"/>
      <c r="X35" s="573"/>
      <c r="Y35" s="574"/>
      <c r="Z35" s="575"/>
      <c r="AA35" s="573"/>
      <c r="AB35" s="603"/>
      <c r="AC35" s="604"/>
      <c r="AD35" s="9"/>
    </row>
    <row r="36" spans="1:152" s="499" customFormat="1" ht="18" customHeight="1" thickBot="1" x14ac:dyDescent="0.4">
      <c r="A36" s="936" t="s">
        <v>252</v>
      </c>
      <c r="B36" s="937"/>
      <c r="C36" s="938"/>
      <c r="D36" s="498"/>
      <c r="E36" s="612">
        <f>SUM(E37:E40)</f>
        <v>0</v>
      </c>
      <c r="F36" s="613">
        <f>SUM(F37:F40)</f>
        <v>0</v>
      </c>
      <c r="G36" s="614"/>
      <c r="H36" s="612">
        <f t="shared" ref="H36:AA36" si="5">SUM(H37:H41)</f>
        <v>0</v>
      </c>
      <c r="I36" s="613">
        <f t="shared" si="5"/>
        <v>0</v>
      </c>
      <c r="J36" s="614"/>
      <c r="K36" s="612">
        <f t="shared" si="5"/>
        <v>0</v>
      </c>
      <c r="L36" s="613">
        <f t="shared" si="5"/>
        <v>0</v>
      </c>
      <c r="M36" s="614"/>
      <c r="N36" s="612">
        <f t="shared" si="5"/>
        <v>0</v>
      </c>
      <c r="O36" s="613">
        <f t="shared" si="5"/>
        <v>0</v>
      </c>
      <c r="P36" s="614"/>
      <c r="Q36" s="579">
        <f t="shared" si="5"/>
        <v>0</v>
      </c>
      <c r="R36" s="580">
        <f t="shared" si="5"/>
        <v>0</v>
      </c>
      <c r="S36" s="581"/>
      <c r="T36" s="579">
        <f t="shared" si="5"/>
        <v>0</v>
      </c>
      <c r="U36" s="580">
        <f t="shared" si="5"/>
        <v>0</v>
      </c>
      <c r="V36" s="581"/>
      <c r="W36" s="579">
        <f t="shared" si="5"/>
        <v>0</v>
      </c>
      <c r="X36" s="580">
        <f t="shared" si="5"/>
        <v>0</v>
      </c>
      <c r="Y36" s="581"/>
      <c r="Z36" s="579">
        <f t="shared" si="5"/>
        <v>0</v>
      </c>
      <c r="AA36" s="580">
        <f t="shared" si="5"/>
        <v>0</v>
      </c>
      <c r="AB36" s="589">
        <f t="shared" ref="AB36:AC40" si="6">SUM(E36,H36,K36,N36,Q36,T36,W36,Z36)</f>
        <v>0</v>
      </c>
      <c r="AC36" s="590">
        <f t="shared" si="6"/>
        <v>0</v>
      </c>
      <c r="AD36" s="596"/>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row>
    <row r="37" spans="1:152" ht="18" customHeight="1" x14ac:dyDescent="0.35">
      <c r="A37" s="939"/>
      <c r="B37" s="940"/>
      <c r="C37" s="941"/>
      <c r="D37" s="526"/>
      <c r="E37" s="611"/>
      <c r="F37" s="548"/>
      <c r="G37" s="549"/>
      <c r="H37" s="547"/>
      <c r="I37" s="548"/>
      <c r="J37" s="549"/>
      <c r="K37" s="547"/>
      <c r="L37" s="550"/>
      <c r="M37" s="551"/>
      <c r="N37" s="552"/>
      <c r="O37" s="550"/>
      <c r="P37" s="551"/>
      <c r="Q37" s="552"/>
      <c r="R37" s="550"/>
      <c r="S37" s="551"/>
      <c r="T37" s="552"/>
      <c r="U37" s="550"/>
      <c r="V37" s="551"/>
      <c r="W37" s="552"/>
      <c r="X37" s="550"/>
      <c r="Y37" s="551"/>
      <c r="Z37" s="552"/>
      <c r="AA37" s="550"/>
      <c r="AB37" s="597">
        <f t="shared" si="6"/>
        <v>0</v>
      </c>
      <c r="AC37" s="598">
        <f t="shared" si="6"/>
        <v>0</v>
      </c>
      <c r="AD37" s="9"/>
    </row>
    <row r="38" spans="1:152" ht="18" customHeight="1" x14ac:dyDescent="0.35">
      <c r="A38" s="930"/>
      <c r="B38" s="931"/>
      <c r="C38" s="932"/>
      <c r="D38" s="523"/>
      <c r="E38" s="553"/>
      <c r="F38" s="554"/>
      <c r="G38" s="546"/>
      <c r="H38" s="555"/>
      <c r="I38" s="554"/>
      <c r="J38" s="546"/>
      <c r="K38" s="555"/>
      <c r="L38" s="556"/>
      <c r="M38" s="557"/>
      <c r="N38" s="558"/>
      <c r="O38" s="556"/>
      <c r="P38" s="557"/>
      <c r="Q38" s="558"/>
      <c r="R38" s="556"/>
      <c r="S38" s="557"/>
      <c r="T38" s="558"/>
      <c r="U38" s="556"/>
      <c r="V38" s="557"/>
      <c r="W38" s="558"/>
      <c r="X38" s="556"/>
      <c r="Y38" s="557"/>
      <c r="Z38" s="558"/>
      <c r="AA38" s="556"/>
      <c r="AB38" s="599">
        <f t="shared" si="6"/>
        <v>0</v>
      </c>
      <c r="AC38" s="600">
        <f t="shared" si="6"/>
        <v>0</v>
      </c>
      <c r="AD38" s="9"/>
    </row>
    <row r="39" spans="1:152" ht="18" customHeight="1" x14ac:dyDescent="0.35">
      <c r="A39" s="933"/>
      <c r="B39" s="934"/>
      <c r="C39" s="935"/>
      <c r="D39" s="523"/>
      <c r="E39" s="544"/>
      <c r="F39" s="545"/>
      <c r="G39" s="546"/>
      <c r="H39" s="559"/>
      <c r="I39" s="545"/>
      <c r="J39" s="546"/>
      <c r="K39" s="559"/>
      <c r="L39" s="560"/>
      <c r="M39" s="557"/>
      <c r="N39" s="561"/>
      <c r="O39" s="560"/>
      <c r="P39" s="557"/>
      <c r="Q39" s="561"/>
      <c r="R39" s="560"/>
      <c r="S39" s="557"/>
      <c r="T39" s="561"/>
      <c r="U39" s="560"/>
      <c r="V39" s="557"/>
      <c r="W39" s="561"/>
      <c r="X39" s="560"/>
      <c r="Y39" s="557"/>
      <c r="Z39" s="561"/>
      <c r="AA39" s="560"/>
      <c r="AB39" s="599">
        <f t="shared" si="6"/>
        <v>0</v>
      </c>
      <c r="AC39" s="600">
        <f t="shared" si="6"/>
        <v>0</v>
      </c>
      <c r="AD39" s="9"/>
    </row>
    <row r="40" spans="1:152" ht="18" customHeight="1" thickBot="1" x14ac:dyDescent="0.4">
      <c r="A40" s="942"/>
      <c r="B40" s="943"/>
      <c r="C40" s="944"/>
      <c r="D40" s="531"/>
      <c r="E40" s="562"/>
      <c r="F40" s="563"/>
      <c r="G40" s="564"/>
      <c r="H40" s="565"/>
      <c r="I40" s="563"/>
      <c r="J40" s="564"/>
      <c r="K40" s="565"/>
      <c r="L40" s="566"/>
      <c r="M40" s="567"/>
      <c r="N40" s="568"/>
      <c r="O40" s="566"/>
      <c r="P40" s="567"/>
      <c r="Q40" s="568"/>
      <c r="R40" s="566"/>
      <c r="S40" s="567"/>
      <c r="T40" s="568"/>
      <c r="U40" s="566"/>
      <c r="V40" s="567"/>
      <c r="W40" s="568"/>
      <c r="X40" s="566"/>
      <c r="Y40" s="567"/>
      <c r="Z40" s="568"/>
      <c r="AA40" s="566"/>
      <c r="AB40" s="601">
        <f t="shared" si="6"/>
        <v>0</v>
      </c>
      <c r="AC40" s="602">
        <f t="shared" si="6"/>
        <v>0</v>
      </c>
      <c r="AD40" s="9"/>
    </row>
    <row r="41" spans="1:152" s="1" customFormat="1" ht="18" customHeight="1" thickBot="1" x14ac:dyDescent="0.4">
      <c r="A41" s="927"/>
      <c r="B41" s="928"/>
      <c r="C41" s="929"/>
      <c r="D41" s="493"/>
      <c r="E41" s="569"/>
      <c r="F41" s="570"/>
      <c r="G41" s="571"/>
      <c r="H41" s="572"/>
      <c r="I41" s="570"/>
      <c r="J41" s="571"/>
      <c r="K41" s="572"/>
      <c r="L41" s="573"/>
      <c r="M41" s="574"/>
      <c r="N41" s="575"/>
      <c r="O41" s="573"/>
      <c r="P41" s="574"/>
      <c r="Q41" s="575"/>
      <c r="R41" s="573"/>
      <c r="S41" s="574"/>
      <c r="T41" s="575"/>
      <c r="U41" s="573"/>
      <c r="V41" s="574"/>
      <c r="W41" s="575"/>
      <c r="X41" s="573"/>
      <c r="Y41" s="574"/>
      <c r="Z41" s="575"/>
      <c r="AA41" s="573"/>
      <c r="AB41" s="603"/>
      <c r="AC41" s="604"/>
      <c r="AD41" s="9"/>
    </row>
    <row r="42" spans="1:152" s="499" customFormat="1" ht="18" customHeight="1" thickBot="1" x14ac:dyDescent="0.4">
      <c r="A42" s="936" t="s">
        <v>253</v>
      </c>
      <c r="B42" s="937"/>
      <c r="C42" s="938"/>
      <c r="D42" s="498"/>
      <c r="E42" s="612">
        <f>SUM(E43:E51)</f>
        <v>0</v>
      </c>
      <c r="F42" s="613">
        <f t="shared" ref="F42:AA42" si="7">SUM(F43:F51)</f>
        <v>0</v>
      </c>
      <c r="G42" s="614"/>
      <c r="H42" s="612">
        <f t="shared" si="7"/>
        <v>0</v>
      </c>
      <c r="I42" s="613">
        <f t="shared" si="7"/>
        <v>0</v>
      </c>
      <c r="J42" s="614"/>
      <c r="K42" s="612">
        <f t="shared" si="7"/>
        <v>0</v>
      </c>
      <c r="L42" s="613">
        <f t="shared" si="7"/>
        <v>0</v>
      </c>
      <c r="M42" s="614"/>
      <c r="N42" s="612">
        <f t="shared" si="7"/>
        <v>0</v>
      </c>
      <c r="O42" s="613">
        <f t="shared" si="7"/>
        <v>0</v>
      </c>
      <c r="P42" s="614"/>
      <c r="Q42" s="579">
        <f t="shared" si="7"/>
        <v>0</v>
      </c>
      <c r="R42" s="580">
        <f t="shared" si="7"/>
        <v>0</v>
      </c>
      <c r="S42" s="581"/>
      <c r="T42" s="579">
        <f t="shared" si="7"/>
        <v>0</v>
      </c>
      <c r="U42" s="580">
        <f t="shared" si="7"/>
        <v>0</v>
      </c>
      <c r="V42" s="581"/>
      <c r="W42" s="579">
        <f t="shared" si="7"/>
        <v>0</v>
      </c>
      <c r="X42" s="580">
        <f t="shared" si="7"/>
        <v>0</v>
      </c>
      <c r="Y42" s="581"/>
      <c r="Z42" s="579">
        <f t="shared" si="7"/>
        <v>0</v>
      </c>
      <c r="AA42" s="580">
        <f t="shared" si="7"/>
        <v>0</v>
      </c>
      <c r="AB42" s="589">
        <f t="shared" ref="AB42:AB50" si="8">SUM(E42,H42,K42,N42,Q42,T42,W42,Z42)</f>
        <v>0</v>
      </c>
      <c r="AC42" s="590">
        <f t="shared" ref="AC42:AC50" si="9">SUM(F42,I42,L42,O42,R42,U42,X42,AA42)</f>
        <v>0</v>
      </c>
      <c r="AD42" s="596"/>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row>
    <row r="43" spans="1:152" ht="18" customHeight="1" x14ac:dyDescent="0.35">
      <c r="A43" s="939"/>
      <c r="B43" s="940"/>
      <c r="C43" s="941"/>
      <c r="D43" s="526"/>
      <c r="E43" s="611"/>
      <c r="F43" s="548"/>
      <c r="G43" s="549"/>
      <c r="H43" s="547"/>
      <c r="I43" s="548"/>
      <c r="J43" s="549"/>
      <c r="K43" s="547"/>
      <c r="L43" s="550"/>
      <c r="M43" s="551"/>
      <c r="N43" s="552"/>
      <c r="O43" s="550"/>
      <c r="P43" s="551"/>
      <c r="Q43" s="552"/>
      <c r="R43" s="550"/>
      <c r="S43" s="551"/>
      <c r="T43" s="552"/>
      <c r="U43" s="550"/>
      <c r="V43" s="551"/>
      <c r="W43" s="552"/>
      <c r="X43" s="550"/>
      <c r="Y43" s="551"/>
      <c r="Z43" s="552"/>
      <c r="AA43" s="550"/>
      <c r="AB43" s="597">
        <f t="shared" si="8"/>
        <v>0</v>
      </c>
      <c r="AC43" s="598">
        <f t="shared" si="9"/>
        <v>0</v>
      </c>
      <c r="AD43" s="9"/>
    </row>
    <row r="44" spans="1:152" ht="18" customHeight="1" x14ac:dyDescent="0.35">
      <c r="A44" s="930"/>
      <c r="B44" s="931"/>
      <c r="C44" s="932"/>
      <c r="D44" s="523"/>
      <c r="E44" s="553"/>
      <c r="F44" s="554"/>
      <c r="G44" s="546"/>
      <c r="H44" s="555"/>
      <c r="I44" s="554"/>
      <c r="J44" s="546"/>
      <c r="K44" s="555"/>
      <c r="L44" s="556"/>
      <c r="M44" s="557"/>
      <c r="N44" s="558"/>
      <c r="O44" s="556"/>
      <c r="P44" s="557"/>
      <c r="Q44" s="558"/>
      <c r="R44" s="556"/>
      <c r="S44" s="557"/>
      <c r="T44" s="558"/>
      <c r="U44" s="556"/>
      <c r="V44" s="557"/>
      <c r="W44" s="558"/>
      <c r="X44" s="556"/>
      <c r="Y44" s="557"/>
      <c r="Z44" s="558"/>
      <c r="AA44" s="556"/>
      <c r="AB44" s="599">
        <f t="shared" si="8"/>
        <v>0</v>
      </c>
      <c r="AC44" s="600">
        <f t="shared" si="9"/>
        <v>0</v>
      </c>
      <c r="AD44" s="9"/>
    </row>
    <row r="45" spans="1:152" ht="18" customHeight="1" x14ac:dyDescent="0.35">
      <c r="A45" s="933"/>
      <c r="B45" s="934"/>
      <c r="C45" s="935"/>
      <c r="D45" s="523"/>
      <c r="E45" s="544"/>
      <c r="F45" s="545"/>
      <c r="G45" s="546"/>
      <c r="H45" s="559"/>
      <c r="I45" s="545"/>
      <c r="J45" s="546"/>
      <c r="K45" s="559"/>
      <c r="L45" s="560"/>
      <c r="M45" s="557"/>
      <c r="N45" s="561"/>
      <c r="O45" s="560"/>
      <c r="P45" s="557"/>
      <c r="Q45" s="561"/>
      <c r="R45" s="560"/>
      <c r="S45" s="557"/>
      <c r="T45" s="561"/>
      <c r="U45" s="560"/>
      <c r="V45" s="557"/>
      <c r="W45" s="561"/>
      <c r="X45" s="560"/>
      <c r="Y45" s="557"/>
      <c r="Z45" s="561"/>
      <c r="AA45" s="560"/>
      <c r="AB45" s="599">
        <f t="shared" si="8"/>
        <v>0</v>
      </c>
      <c r="AC45" s="600">
        <f t="shared" si="9"/>
        <v>0</v>
      </c>
      <c r="AD45" s="9"/>
    </row>
    <row r="46" spans="1:152" ht="18" customHeight="1" x14ac:dyDescent="0.35">
      <c r="A46" s="930"/>
      <c r="B46" s="931"/>
      <c r="C46" s="932"/>
      <c r="D46" s="523"/>
      <c r="E46" s="553"/>
      <c r="F46" s="554"/>
      <c r="G46" s="546"/>
      <c r="H46" s="555"/>
      <c r="I46" s="554"/>
      <c r="J46" s="546"/>
      <c r="K46" s="555"/>
      <c r="L46" s="556"/>
      <c r="M46" s="557"/>
      <c r="N46" s="558"/>
      <c r="O46" s="556"/>
      <c r="P46" s="557"/>
      <c r="Q46" s="558"/>
      <c r="R46" s="556"/>
      <c r="S46" s="557"/>
      <c r="T46" s="558"/>
      <c r="U46" s="556"/>
      <c r="V46" s="557"/>
      <c r="W46" s="558"/>
      <c r="X46" s="556"/>
      <c r="Y46" s="557"/>
      <c r="Z46" s="558"/>
      <c r="AA46" s="556"/>
      <c r="AB46" s="599">
        <f t="shared" si="8"/>
        <v>0</v>
      </c>
      <c r="AC46" s="600">
        <f t="shared" si="9"/>
        <v>0</v>
      </c>
      <c r="AD46" s="9"/>
    </row>
    <row r="47" spans="1:152" ht="18" customHeight="1" x14ac:dyDescent="0.35">
      <c r="A47" s="933"/>
      <c r="B47" s="934"/>
      <c r="C47" s="935"/>
      <c r="D47" s="523"/>
      <c r="E47" s="544"/>
      <c r="F47" s="545"/>
      <c r="G47" s="546"/>
      <c r="H47" s="559"/>
      <c r="I47" s="545"/>
      <c r="J47" s="546"/>
      <c r="K47" s="559"/>
      <c r="L47" s="560"/>
      <c r="M47" s="557"/>
      <c r="N47" s="561"/>
      <c r="O47" s="560"/>
      <c r="P47" s="557"/>
      <c r="Q47" s="561"/>
      <c r="R47" s="560"/>
      <c r="S47" s="557"/>
      <c r="T47" s="561"/>
      <c r="U47" s="560"/>
      <c r="V47" s="557"/>
      <c r="W47" s="561"/>
      <c r="X47" s="560"/>
      <c r="Y47" s="557"/>
      <c r="Z47" s="561"/>
      <c r="AA47" s="560"/>
      <c r="AB47" s="599">
        <f t="shared" si="8"/>
        <v>0</v>
      </c>
      <c r="AC47" s="600">
        <f t="shared" si="9"/>
        <v>0</v>
      </c>
      <c r="AD47" s="9"/>
    </row>
    <row r="48" spans="1:152" ht="18" customHeight="1" x14ac:dyDescent="0.35">
      <c r="A48" s="930"/>
      <c r="B48" s="931"/>
      <c r="C48" s="932"/>
      <c r="D48" s="523"/>
      <c r="E48" s="553"/>
      <c r="F48" s="554"/>
      <c r="G48" s="546"/>
      <c r="H48" s="555"/>
      <c r="I48" s="554"/>
      <c r="J48" s="546"/>
      <c r="K48" s="555"/>
      <c r="L48" s="556"/>
      <c r="M48" s="557"/>
      <c r="N48" s="558"/>
      <c r="O48" s="556"/>
      <c r="P48" s="557"/>
      <c r="Q48" s="558"/>
      <c r="R48" s="556"/>
      <c r="S48" s="557"/>
      <c r="T48" s="558"/>
      <c r="U48" s="556"/>
      <c r="V48" s="557"/>
      <c r="W48" s="558"/>
      <c r="X48" s="556"/>
      <c r="Y48" s="557"/>
      <c r="Z48" s="558"/>
      <c r="AA48" s="556"/>
      <c r="AB48" s="599">
        <f t="shared" si="8"/>
        <v>0</v>
      </c>
      <c r="AC48" s="600">
        <f t="shared" si="9"/>
        <v>0</v>
      </c>
      <c r="AD48" s="9"/>
    </row>
    <row r="49" spans="1:152" ht="18" customHeight="1" x14ac:dyDescent="0.35">
      <c r="A49" s="933"/>
      <c r="B49" s="934"/>
      <c r="C49" s="935"/>
      <c r="D49" s="523"/>
      <c r="E49" s="544"/>
      <c r="F49" s="545"/>
      <c r="G49" s="546"/>
      <c r="H49" s="559"/>
      <c r="I49" s="545"/>
      <c r="J49" s="546"/>
      <c r="K49" s="559"/>
      <c r="L49" s="560"/>
      <c r="M49" s="557"/>
      <c r="N49" s="561"/>
      <c r="O49" s="560"/>
      <c r="P49" s="557"/>
      <c r="Q49" s="561"/>
      <c r="R49" s="560"/>
      <c r="S49" s="557"/>
      <c r="T49" s="561"/>
      <c r="U49" s="560"/>
      <c r="V49" s="557"/>
      <c r="W49" s="561"/>
      <c r="X49" s="560"/>
      <c r="Y49" s="557"/>
      <c r="Z49" s="561"/>
      <c r="AA49" s="560"/>
      <c r="AB49" s="599">
        <f t="shared" si="8"/>
        <v>0</v>
      </c>
      <c r="AC49" s="600">
        <f t="shared" si="9"/>
        <v>0</v>
      </c>
      <c r="AD49" s="9"/>
    </row>
    <row r="50" spans="1:152" ht="18" customHeight="1" thickBot="1" x14ac:dyDescent="0.4">
      <c r="A50" s="942"/>
      <c r="B50" s="943"/>
      <c r="C50" s="944"/>
      <c r="D50" s="531"/>
      <c r="E50" s="562"/>
      <c r="F50" s="563"/>
      <c r="G50" s="564"/>
      <c r="H50" s="565"/>
      <c r="I50" s="563"/>
      <c r="J50" s="564"/>
      <c r="K50" s="565"/>
      <c r="L50" s="566"/>
      <c r="M50" s="567"/>
      <c r="N50" s="568"/>
      <c r="O50" s="566"/>
      <c r="P50" s="567"/>
      <c r="Q50" s="568"/>
      <c r="R50" s="566"/>
      <c r="S50" s="567"/>
      <c r="T50" s="568"/>
      <c r="U50" s="566"/>
      <c r="V50" s="567"/>
      <c r="W50" s="568"/>
      <c r="X50" s="566"/>
      <c r="Y50" s="567"/>
      <c r="Z50" s="568"/>
      <c r="AA50" s="566"/>
      <c r="AB50" s="601">
        <f t="shared" si="8"/>
        <v>0</v>
      </c>
      <c r="AC50" s="602">
        <f t="shared" si="9"/>
        <v>0</v>
      </c>
      <c r="AD50" s="9"/>
    </row>
    <row r="51" spans="1:152" s="1" customFormat="1" ht="18" customHeight="1" thickBot="1" x14ac:dyDescent="0.4">
      <c r="A51" s="927"/>
      <c r="B51" s="928"/>
      <c r="C51" s="929"/>
      <c r="D51" s="493"/>
      <c r="E51" s="569"/>
      <c r="F51" s="570"/>
      <c r="G51" s="571"/>
      <c r="H51" s="572"/>
      <c r="I51" s="570"/>
      <c r="J51" s="571"/>
      <c r="K51" s="572"/>
      <c r="L51" s="573"/>
      <c r="M51" s="574"/>
      <c r="N51" s="575"/>
      <c r="O51" s="573"/>
      <c r="P51" s="574"/>
      <c r="Q51" s="575"/>
      <c r="R51" s="573"/>
      <c r="S51" s="574"/>
      <c r="T51" s="575"/>
      <c r="U51" s="573"/>
      <c r="V51" s="574"/>
      <c r="W51" s="575"/>
      <c r="X51" s="573"/>
      <c r="Y51" s="574"/>
      <c r="Z51" s="575"/>
      <c r="AA51" s="573"/>
      <c r="AB51" s="603"/>
      <c r="AC51" s="604"/>
      <c r="AD51" s="9"/>
    </row>
    <row r="52" spans="1:152" s="499" customFormat="1" ht="18" customHeight="1" thickBot="1" x14ac:dyDescent="0.4">
      <c r="A52" s="916" t="s">
        <v>254</v>
      </c>
      <c r="B52" s="917"/>
      <c r="C52" s="918"/>
      <c r="D52" s="522"/>
      <c r="E52" s="576">
        <v>0</v>
      </c>
      <c r="F52" s="577">
        <v>0</v>
      </c>
      <c r="G52" s="578"/>
      <c r="H52" s="576">
        <v>0</v>
      </c>
      <c r="I52" s="577">
        <v>0</v>
      </c>
      <c r="J52" s="578"/>
      <c r="K52" s="576">
        <v>0</v>
      </c>
      <c r="L52" s="577">
        <v>0</v>
      </c>
      <c r="M52" s="578"/>
      <c r="N52" s="576">
        <v>0</v>
      </c>
      <c r="O52" s="577">
        <v>0</v>
      </c>
      <c r="P52" s="578"/>
      <c r="Q52" s="591"/>
      <c r="R52" s="592"/>
      <c r="S52" s="593"/>
      <c r="T52" s="591"/>
      <c r="U52" s="592"/>
      <c r="V52" s="593"/>
      <c r="W52" s="591"/>
      <c r="X52" s="592"/>
      <c r="Y52" s="593"/>
      <c r="Z52" s="591"/>
      <c r="AA52" s="592"/>
      <c r="AB52" s="589">
        <f t="shared" ref="AB52:AB57" si="10">SUM(E52,H52,K52,N52,Q52,T52,W52,Z52)</f>
        <v>0</v>
      </c>
      <c r="AC52" s="590">
        <f t="shared" ref="AC52:AC57" si="11">SUM(F52,I52,L52,O52,R52,U52,X52,AA52)</f>
        <v>0</v>
      </c>
      <c r="AD52" s="596"/>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row>
    <row r="53" spans="1:152" s="499" customFormat="1" ht="18" customHeight="1" thickBot="1" x14ac:dyDescent="0.4">
      <c r="A53" s="916" t="s">
        <v>255</v>
      </c>
      <c r="B53" s="917"/>
      <c r="C53" s="918"/>
      <c r="D53" s="522"/>
      <c r="E53" s="576">
        <v>0</v>
      </c>
      <c r="F53" s="577">
        <v>0</v>
      </c>
      <c r="G53" s="578"/>
      <c r="H53" s="576">
        <v>0</v>
      </c>
      <c r="I53" s="577">
        <v>0</v>
      </c>
      <c r="J53" s="578"/>
      <c r="K53" s="576">
        <v>0</v>
      </c>
      <c r="L53" s="577">
        <v>0</v>
      </c>
      <c r="M53" s="578"/>
      <c r="N53" s="576">
        <v>0</v>
      </c>
      <c r="O53" s="577">
        <v>0</v>
      </c>
      <c r="P53" s="578"/>
      <c r="Q53" s="591"/>
      <c r="R53" s="592"/>
      <c r="S53" s="593"/>
      <c r="T53" s="591"/>
      <c r="U53" s="592"/>
      <c r="V53" s="593"/>
      <c r="W53" s="591"/>
      <c r="X53" s="592"/>
      <c r="Y53" s="593"/>
      <c r="Z53" s="591"/>
      <c r="AA53" s="592"/>
      <c r="AB53" s="589">
        <f t="shared" si="10"/>
        <v>0</v>
      </c>
      <c r="AC53" s="590">
        <f t="shared" si="11"/>
        <v>0</v>
      </c>
      <c r="AD53" s="596"/>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row>
    <row r="54" spans="1:152" s="499" customFormat="1" ht="18" customHeight="1" thickBot="1" x14ac:dyDescent="0.4">
      <c r="A54" s="916" t="s">
        <v>305</v>
      </c>
      <c r="B54" s="917"/>
      <c r="C54" s="918"/>
      <c r="D54" s="522"/>
      <c r="E54" s="576">
        <v>0</v>
      </c>
      <c r="F54" s="577">
        <v>0</v>
      </c>
      <c r="G54" s="578"/>
      <c r="H54" s="576">
        <v>0</v>
      </c>
      <c r="I54" s="577">
        <v>0</v>
      </c>
      <c r="J54" s="578"/>
      <c r="K54" s="576">
        <v>0</v>
      </c>
      <c r="L54" s="577">
        <v>0</v>
      </c>
      <c r="M54" s="578"/>
      <c r="N54" s="576">
        <v>0</v>
      </c>
      <c r="O54" s="577">
        <v>0</v>
      </c>
      <c r="P54" s="578"/>
      <c r="Q54" s="579">
        <f t="shared" ref="Q54:AA54" si="12">SUM(Q55:Q56)</f>
        <v>0</v>
      </c>
      <c r="R54" s="580">
        <f t="shared" si="12"/>
        <v>0</v>
      </c>
      <c r="S54" s="581"/>
      <c r="T54" s="579">
        <f t="shared" si="12"/>
        <v>0</v>
      </c>
      <c r="U54" s="580">
        <f t="shared" si="12"/>
        <v>0</v>
      </c>
      <c r="V54" s="581"/>
      <c r="W54" s="579">
        <f t="shared" si="12"/>
        <v>0</v>
      </c>
      <c r="X54" s="580">
        <f t="shared" si="12"/>
        <v>0</v>
      </c>
      <c r="Y54" s="581"/>
      <c r="Z54" s="579">
        <f t="shared" si="12"/>
        <v>0</v>
      </c>
      <c r="AA54" s="580">
        <f t="shared" si="12"/>
        <v>0</v>
      </c>
      <c r="AB54" s="589">
        <f t="shared" si="10"/>
        <v>0</v>
      </c>
      <c r="AC54" s="590">
        <f t="shared" si="11"/>
        <v>0</v>
      </c>
      <c r="AD54" s="596"/>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row>
    <row r="55" spans="1:152" s="499" customFormat="1" ht="18" customHeight="1" thickBot="1" x14ac:dyDescent="0.4">
      <c r="A55" s="916" t="s">
        <v>256</v>
      </c>
      <c r="B55" s="917"/>
      <c r="C55" s="918"/>
      <c r="D55" s="522"/>
      <c r="E55" s="576">
        <v>0</v>
      </c>
      <c r="F55" s="577">
        <v>0</v>
      </c>
      <c r="G55" s="578"/>
      <c r="H55" s="576">
        <v>0</v>
      </c>
      <c r="I55" s="577">
        <v>0</v>
      </c>
      <c r="J55" s="578"/>
      <c r="K55" s="576">
        <v>0</v>
      </c>
      <c r="L55" s="577">
        <v>0</v>
      </c>
      <c r="M55" s="578"/>
      <c r="N55" s="576">
        <v>0</v>
      </c>
      <c r="O55" s="577">
        <v>0</v>
      </c>
      <c r="P55" s="578"/>
      <c r="Q55" s="579"/>
      <c r="R55" s="580"/>
      <c r="S55" s="581"/>
      <c r="T55" s="579"/>
      <c r="U55" s="580"/>
      <c r="V55" s="581"/>
      <c r="W55" s="579"/>
      <c r="X55" s="580"/>
      <c r="Y55" s="581"/>
      <c r="Z55" s="579"/>
      <c r="AA55" s="580"/>
      <c r="AB55" s="589">
        <f t="shared" si="10"/>
        <v>0</v>
      </c>
      <c r="AC55" s="590">
        <f t="shared" si="11"/>
        <v>0</v>
      </c>
      <c r="AD55" s="596"/>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row>
    <row r="56" spans="1:152" s="499" customFormat="1" ht="18" customHeight="1" thickBot="1" x14ac:dyDescent="0.4">
      <c r="A56" s="922" t="s">
        <v>257</v>
      </c>
      <c r="B56" s="923"/>
      <c r="C56" s="924"/>
      <c r="D56" s="492"/>
      <c r="E56" s="582">
        <v>0</v>
      </c>
      <c r="F56" s="583">
        <v>0</v>
      </c>
      <c r="G56" s="584"/>
      <c r="H56" s="582">
        <v>0</v>
      </c>
      <c r="I56" s="583">
        <v>0</v>
      </c>
      <c r="J56" s="584"/>
      <c r="K56" s="582">
        <v>0</v>
      </c>
      <c r="L56" s="583">
        <v>0</v>
      </c>
      <c r="M56" s="584"/>
      <c r="N56" s="582">
        <v>0</v>
      </c>
      <c r="O56" s="583">
        <v>0</v>
      </c>
      <c r="P56" s="584"/>
      <c r="Q56" s="585"/>
      <c r="R56" s="586"/>
      <c r="S56" s="587"/>
      <c r="T56" s="585"/>
      <c r="U56" s="586"/>
      <c r="V56" s="587"/>
      <c r="W56" s="585"/>
      <c r="X56" s="586"/>
      <c r="Y56" s="587"/>
      <c r="Z56" s="585"/>
      <c r="AA56" s="586"/>
      <c r="AB56" s="594">
        <f t="shared" si="10"/>
        <v>0</v>
      </c>
      <c r="AC56" s="595">
        <f t="shared" si="11"/>
        <v>0</v>
      </c>
      <c r="AD56" s="596"/>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row>
    <row r="57" spans="1:152" s="499" customFormat="1" ht="18.75" customHeight="1" thickBot="1" x14ac:dyDescent="0.4">
      <c r="A57" s="916" t="s">
        <v>258</v>
      </c>
      <c r="B57" s="917"/>
      <c r="C57" s="918"/>
      <c r="D57" s="522"/>
      <c r="E57" s="576">
        <v>0</v>
      </c>
      <c r="F57" s="577">
        <v>0</v>
      </c>
      <c r="G57" s="578"/>
      <c r="H57" s="576">
        <v>0</v>
      </c>
      <c r="I57" s="577">
        <v>0</v>
      </c>
      <c r="J57" s="578"/>
      <c r="K57" s="576">
        <v>0</v>
      </c>
      <c r="L57" s="577">
        <v>0</v>
      </c>
      <c r="M57" s="578"/>
      <c r="N57" s="576">
        <v>0</v>
      </c>
      <c r="O57" s="577">
        <v>0</v>
      </c>
      <c r="P57" s="578"/>
      <c r="Q57" s="591"/>
      <c r="R57" s="592"/>
      <c r="S57" s="593"/>
      <c r="T57" s="591"/>
      <c r="U57" s="592"/>
      <c r="V57" s="593"/>
      <c r="W57" s="591"/>
      <c r="X57" s="592"/>
      <c r="Y57" s="593"/>
      <c r="Z57" s="591"/>
      <c r="AA57" s="592"/>
      <c r="AB57" s="589">
        <f t="shared" si="10"/>
        <v>0</v>
      </c>
      <c r="AC57" s="590">
        <f t="shared" si="11"/>
        <v>0</v>
      </c>
      <c r="AD57" s="596"/>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row>
    <row r="58" spans="1:152" s="499" customFormat="1" ht="18.75" customHeight="1" thickBot="1" x14ac:dyDescent="0.4">
      <c r="A58" s="925" t="s">
        <v>345</v>
      </c>
      <c r="B58" s="926"/>
      <c r="C58" s="893"/>
      <c r="D58" s="654"/>
      <c r="E58" s="576"/>
      <c r="F58" s="749"/>
      <c r="G58" s="743"/>
      <c r="H58" s="576"/>
      <c r="I58" s="749"/>
      <c r="J58" s="743"/>
      <c r="K58" s="576"/>
      <c r="L58" s="749"/>
      <c r="M58" s="743"/>
      <c r="N58" s="576"/>
      <c r="O58" s="749"/>
      <c r="P58" s="743"/>
      <c r="Q58" s="591"/>
      <c r="R58" s="750"/>
      <c r="S58" s="746"/>
      <c r="T58" s="591"/>
      <c r="U58" s="750"/>
      <c r="V58" s="746"/>
      <c r="W58" s="591"/>
      <c r="X58" s="750"/>
      <c r="Y58" s="746"/>
      <c r="Z58" s="744"/>
      <c r="AA58" s="745"/>
      <c r="AB58" s="747">
        <f>E58+H58+K58+N58+Q58+T58+W58+Z58</f>
        <v>0</v>
      </c>
      <c r="AC58" s="748">
        <f>F58+I58+L58+O58+R58+U58+X58+AA58</f>
        <v>0</v>
      </c>
      <c r="AD58" s="596"/>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row>
    <row r="59" spans="1:152" s="499" customFormat="1" ht="18" customHeight="1" thickBot="1" x14ac:dyDescent="0.4">
      <c r="A59" s="919" t="s">
        <v>236</v>
      </c>
      <c r="B59" s="920"/>
      <c r="C59" s="921"/>
      <c r="D59" s="535"/>
      <c r="E59" s="606">
        <f>E10+E32+E36+E42+E52+E53+E54+E55+E56+E57+E58</f>
        <v>0</v>
      </c>
      <c r="F59" s="606">
        <f>F10+F32+F36+F42+F52+F53+F54+F55+F56+F57+F58</f>
        <v>0</v>
      </c>
      <c r="G59" s="607"/>
      <c r="H59" s="606">
        <f>H10+H32+H36+H42+H52+H53+H54+H55+H56+H57+H58</f>
        <v>0</v>
      </c>
      <c r="I59" s="606">
        <f>I10+I32+I36+I42+I52+I53+I54+I55+I56+I57+I58</f>
        <v>0</v>
      </c>
      <c r="J59" s="607"/>
      <c r="K59" s="606">
        <f>K10+K32+K36+K42+K52+K53+K54+K55+K56+K57+K58</f>
        <v>0</v>
      </c>
      <c r="L59" s="606">
        <f>L10+L32+L36+L42+L52+L53+L54+L55+L56+L57+L58</f>
        <v>0</v>
      </c>
      <c r="M59" s="607"/>
      <c r="N59" s="606">
        <f>N10+N32+N36+N42+N52+N53+N54+N55+N56+N57+N58</f>
        <v>0</v>
      </c>
      <c r="O59" s="606">
        <f>O10+O32+O36+O42+O52+O53+O54+O55+O56+O57+O58</f>
        <v>0</v>
      </c>
      <c r="P59" s="607"/>
      <c r="Q59" s="606">
        <f>Q10+Q32+Q36+Q42+Q52+Q53+Q54+Q55+Q56+Q57+Q58</f>
        <v>0</v>
      </c>
      <c r="R59" s="606">
        <f>R10+R32+R36+R42+R52+R53+R54+R55+R56+R57+R58</f>
        <v>0</v>
      </c>
      <c r="S59" s="607"/>
      <c r="T59" s="606">
        <f>T10+T32+T36+T42+T52+T53+T54+T55+T56+T57+T58</f>
        <v>0</v>
      </c>
      <c r="U59" s="606">
        <f>U10+U32+U36+U42+U52+U53+U54+U55+U56+U57+U58</f>
        <v>0</v>
      </c>
      <c r="V59" s="607"/>
      <c r="W59" s="606">
        <f>W10+W32+W36+W42+W52+W53+W54+W55+W56+W57+W58</f>
        <v>0</v>
      </c>
      <c r="X59" s="606">
        <f>X10+X32+X36+X42+X52+X53+X54+X55+X56+X57+X58</f>
        <v>0</v>
      </c>
      <c r="Y59" s="607"/>
      <c r="Z59" s="606">
        <f>Z10+Z32+Z36+Z42+Z52+Z53+Z54+Z55+Z56+Z57+Z58</f>
        <v>0</v>
      </c>
      <c r="AA59" s="606">
        <f>AA10+AA32+AA36+AA42+AA52+AA53+AA54+AA55+AA56+AA57+AA58</f>
        <v>0</v>
      </c>
      <c r="AB59" s="606">
        <f>AB10+AB32+AB36+AB42+AB52+AB53+AB54+AB55+AB56+AB57+AB58</f>
        <v>0</v>
      </c>
      <c r="AC59" s="610">
        <f>AC10+AC32+AC36+AC42+AC52+AC53+AC54+AC55+AC56+AC57+AC58</f>
        <v>0</v>
      </c>
      <c r="AD59" s="596"/>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row>
    <row r="60" spans="1:152" s="1" customFormat="1" ht="15.5" x14ac:dyDescent="0.35">
      <c r="A60" s="482"/>
      <c r="B60" s="421"/>
      <c r="C60" s="421"/>
      <c r="D60" s="421"/>
      <c r="AB60" s="12"/>
      <c r="AC60" s="12"/>
      <c r="AD60" s="9"/>
    </row>
    <row r="61" spans="1:152" s="1" customFormat="1" ht="15.5" x14ac:dyDescent="0.35">
      <c r="A61" s="482"/>
      <c r="B61" s="421"/>
      <c r="C61" s="421"/>
      <c r="D61" s="421"/>
      <c r="AB61" s="12"/>
      <c r="AC61" s="12"/>
      <c r="AD61" s="9"/>
    </row>
    <row r="62" spans="1:152" ht="15.5" x14ac:dyDescent="0.35">
      <c r="A62" s="483"/>
      <c r="B62" s="480"/>
      <c r="C62" s="481"/>
      <c r="D62" s="481"/>
      <c r="E62" s="1"/>
      <c r="F62" s="1"/>
      <c r="H62" s="1"/>
      <c r="I62" s="1"/>
      <c r="K62" s="1"/>
      <c r="L62" s="1"/>
      <c r="N62" s="1"/>
      <c r="O62" s="1"/>
      <c r="Q62" s="1"/>
      <c r="R62" s="1"/>
      <c r="T62" s="1"/>
      <c r="U62" s="1"/>
      <c r="W62" s="1"/>
      <c r="X62" s="1"/>
      <c r="Z62" s="1"/>
      <c r="AA62" s="1"/>
      <c r="AB62" s="12"/>
      <c r="AC62" s="12"/>
      <c r="AD62" s="9"/>
    </row>
    <row r="63" spans="1:152" ht="6" customHeight="1" x14ac:dyDescent="0.35">
      <c r="A63" s="8"/>
      <c r="B63" s="1"/>
      <c r="C63" s="1"/>
      <c r="E63" s="1"/>
      <c r="F63" s="1"/>
      <c r="H63" s="1"/>
      <c r="I63" s="1"/>
      <c r="K63" s="1"/>
      <c r="L63" s="1"/>
      <c r="N63" s="1"/>
      <c r="O63" s="1"/>
      <c r="Q63" s="1"/>
      <c r="R63" s="1"/>
      <c r="T63" s="1"/>
      <c r="U63" s="1"/>
      <c r="W63" s="1"/>
      <c r="X63" s="1"/>
      <c r="Z63" s="1"/>
      <c r="AA63" s="1"/>
      <c r="AB63" s="12"/>
      <c r="AC63" s="12"/>
      <c r="AD63" s="9"/>
    </row>
    <row r="64" spans="1:152" ht="14.25" customHeight="1" thickBot="1" x14ac:dyDescent="0.4">
      <c r="A64" s="914"/>
      <c r="B64" s="915"/>
      <c r="C64" s="915"/>
      <c r="D64" s="915"/>
      <c r="E64" s="915"/>
      <c r="F64" s="915"/>
      <c r="G64" s="4"/>
      <c r="H64" s="4"/>
      <c r="I64" s="4"/>
      <c r="J64" s="4"/>
      <c r="K64" s="4"/>
      <c r="L64" s="4"/>
      <c r="M64" s="4"/>
      <c r="N64" s="4"/>
      <c r="O64" s="4"/>
      <c r="P64" s="4"/>
      <c r="Q64" s="4"/>
      <c r="R64" s="4"/>
      <c r="S64" s="4"/>
      <c r="T64" s="4"/>
      <c r="U64" s="4"/>
      <c r="V64" s="4"/>
      <c r="W64" s="4"/>
      <c r="X64" s="4"/>
      <c r="Y64" s="4"/>
      <c r="Z64" s="4"/>
      <c r="AA64" s="4"/>
      <c r="AB64" s="3"/>
      <c r="AC64" s="3"/>
      <c r="AD64" s="11"/>
    </row>
    <row r="66" spans="2:2" x14ac:dyDescent="0.35">
      <c r="B66" s="412"/>
    </row>
  </sheetData>
  <mergeCells count="64">
    <mergeCell ref="A9:C9"/>
    <mergeCell ref="A10:C10"/>
    <mergeCell ref="A11:C11"/>
    <mergeCell ref="A18:C18"/>
    <mergeCell ref="A19:C19"/>
    <mergeCell ref="A12:C12"/>
    <mergeCell ref="A13:C13"/>
    <mergeCell ref="A14:C14"/>
    <mergeCell ref="A15:C15"/>
    <mergeCell ref="A16:C16"/>
    <mergeCell ref="A17:C17"/>
    <mergeCell ref="A1:AC1"/>
    <mergeCell ref="A2:F2"/>
    <mergeCell ref="A6:C8"/>
    <mergeCell ref="E6:F8"/>
    <mergeCell ref="H6:I8"/>
    <mergeCell ref="K6:L8"/>
    <mergeCell ref="N6:O8"/>
    <mergeCell ref="Q6:R8"/>
    <mergeCell ref="T6:U8"/>
    <mergeCell ref="W6:X8"/>
    <mergeCell ref="Z6:AA8"/>
    <mergeCell ref="AB6:AC8"/>
    <mergeCell ref="A20:C20"/>
    <mergeCell ref="A21:C21"/>
    <mergeCell ref="A22:C22"/>
    <mergeCell ref="A23:C23"/>
    <mergeCell ref="A32:C32"/>
    <mergeCell ref="A31:C31"/>
    <mergeCell ref="A24:C24"/>
    <mergeCell ref="A25:C25"/>
    <mergeCell ref="A26:C26"/>
    <mergeCell ref="A27:C27"/>
    <mergeCell ref="A28:C28"/>
    <mergeCell ref="A29:C29"/>
    <mergeCell ref="A30:C30"/>
    <mergeCell ref="A33:C33"/>
    <mergeCell ref="A34:C34"/>
    <mergeCell ref="A36:C36"/>
    <mergeCell ref="A37:C37"/>
    <mergeCell ref="A35:C35"/>
    <mergeCell ref="A51:C51"/>
    <mergeCell ref="A38:C38"/>
    <mergeCell ref="A39:C39"/>
    <mergeCell ref="A41:C41"/>
    <mergeCell ref="A42:C42"/>
    <mergeCell ref="A43:C43"/>
    <mergeCell ref="A44:C44"/>
    <mergeCell ref="A40:C40"/>
    <mergeCell ref="A50:C50"/>
    <mergeCell ref="A45:C45"/>
    <mergeCell ref="A46:C46"/>
    <mergeCell ref="A47:C47"/>
    <mergeCell ref="A48:C48"/>
    <mergeCell ref="A49:C49"/>
    <mergeCell ref="A64:F64"/>
    <mergeCell ref="A57:C57"/>
    <mergeCell ref="A59:C59"/>
    <mergeCell ref="A52:C52"/>
    <mergeCell ref="A53:C53"/>
    <mergeCell ref="A54:C54"/>
    <mergeCell ref="A55:C55"/>
    <mergeCell ref="A56:C56"/>
    <mergeCell ref="A58:C58"/>
  </mergeCells>
  <printOptions horizontalCentered="1"/>
  <pageMargins left="0.27559055118110237" right="0.47244094488188981" top="0.31496062992125984" bottom="0.31496062992125984" header="0.31496062992125984" footer="0.31496062992125984"/>
  <pageSetup paperSize="9" scale="42" orientation="landscape" r:id="rId1"/>
  <headerFooter>
    <oddFooter>&amp;R10</oddFooter>
  </headerFooter>
  <ignoredErrors>
    <ignoredError sqref="AB33:AC35 AB11:AC29 Q10:AC10 Q32:AA35 Q41:AA41 Q36:AC40 J59 AC32 AB31:AC31 S59 AB43:AC50 AB52:AC57 Q43:AA57 H43:O57 M59 V59 Y59" unlockedFormula="1"/>
    <ignoredError sqref="P42 AD42 E42:F57" formulaRange="1"/>
    <ignoredError sqref="H42:O42 Q42:AA42 AB42:AC42" formulaRange="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8">
    <tabColor rgb="FFFFC000"/>
    <pageSetUpPr fitToPage="1"/>
  </sheetPr>
  <dimension ref="A1:AC58"/>
  <sheetViews>
    <sheetView view="pageBreakPreview" topLeftCell="A9" zoomScale="60" zoomScaleNormal="90" zoomScalePageLayoutView="85" workbookViewId="0">
      <selection activeCell="K12" sqref="K12"/>
    </sheetView>
  </sheetViews>
  <sheetFormatPr baseColWidth="10" defaultColWidth="10.81640625" defaultRowHeight="14.5" x14ac:dyDescent="0.35"/>
  <cols>
    <col min="1" max="1" width="4.453125" style="1" customWidth="1"/>
    <col min="2" max="2" width="3.81640625" style="1" customWidth="1"/>
    <col min="3" max="3" width="6.7265625" style="1" customWidth="1"/>
    <col min="4" max="4" width="4.1796875" style="1" customWidth="1"/>
    <col min="5" max="5" width="3.81640625" style="1" customWidth="1"/>
    <col min="6" max="6" width="10.1796875" style="1" customWidth="1"/>
    <col min="7" max="7" width="5.1796875" style="1" customWidth="1"/>
    <col min="8" max="8" width="6.7265625" style="1" customWidth="1"/>
    <col min="9" max="9" width="3.453125" style="1" customWidth="1"/>
    <col min="10" max="10" width="17.26953125" style="1" customWidth="1"/>
    <col min="11" max="11" width="14.81640625" style="1" customWidth="1"/>
    <col min="12" max="12" width="14.7265625" style="1" customWidth="1"/>
    <col min="13" max="13" width="14.453125" style="1" customWidth="1"/>
    <col min="14" max="15" width="12.1796875" style="1" customWidth="1"/>
    <col min="16" max="16" width="14.54296875" style="15" customWidth="1"/>
    <col min="17" max="17" width="10.81640625" style="8"/>
    <col min="18" max="28" width="10.81640625" style="1"/>
    <col min="29" max="29" width="10.81640625" style="9"/>
    <col min="30" max="16384" width="10.81640625" style="1"/>
  </cols>
  <sheetData>
    <row r="1" spans="1:29" ht="22.5" customHeight="1" thickBot="1" x14ac:dyDescent="0.4">
      <c r="A1" s="986" t="s">
        <v>315</v>
      </c>
      <c r="B1" s="987"/>
      <c r="C1" s="987"/>
      <c r="D1" s="987"/>
      <c r="E1" s="987"/>
      <c r="F1" s="987"/>
      <c r="G1" s="987"/>
      <c r="H1" s="987"/>
      <c r="I1" s="987"/>
      <c r="J1" s="987"/>
      <c r="K1" s="987"/>
      <c r="L1" s="987"/>
      <c r="M1" s="987"/>
      <c r="N1" s="987"/>
      <c r="O1" s="710"/>
      <c r="P1" s="424"/>
      <c r="Q1" s="5"/>
      <c r="R1" s="6"/>
      <c r="S1" s="6"/>
      <c r="T1" s="6"/>
      <c r="U1" s="6"/>
      <c r="V1" s="6"/>
      <c r="W1" s="6"/>
      <c r="X1" s="6"/>
      <c r="Y1" s="6"/>
      <c r="Z1" s="6"/>
      <c r="AA1" s="6"/>
      <c r="AB1" s="6"/>
      <c r="AC1" s="7"/>
    </row>
    <row r="2" spans="1:29" ht="14.25" customHeight="1" x14ac:dyDescent="0.35">
      <c r="A2" s="164"/>
      <c r="B2" s="883"/>
      <c r="C2" s="883"/>
      <c r="D2" s="883"/>
      <c r="E2" s="883"/>
      <c r="F2" s="883"/>
      <c r="G2" s="6"/>
      <c r="H2" s="6"/>
      <c r="I2" s="6"/>
      <c r="J2" s="6"/>
      <c r="K2" s="6"/>
      <c r="L2" s="6"/>
      <c r="M2" s="6"/>
      <c r="N2" s="6"/>
      <c r="O2" s="7"/>
    </row>
    <row r="3" spans="1:29" ht="6.75" customHeight="1" x14ac:dyDescent="0.35">
      <c r="A3" s="8"/>
      <c r="O3" s="9"/>
    </row>
    <row r="4" spans="1:29" ht="21" customHeight="1" x14ac:dyDescent="0.35">
      <c r="A4" s="122" t="s">
        <v>264</v>
      </c>
      <c r="O4" s="9"/>
    </row>
    <row r="5" spans="1:29" ht="13.5" customHeight="1" x14ac:dyDescent="0.35">
      <c r="A5" s="454" t="s">
        <v>232</v>
      </c>
      <c r="O5" s="9"/>
    </row>
    <row r="6" spans="1:29" ht="15.75" customHeight="1" thickBot="1" x14ac:dyDescent="0.4">
      <c r="A6" s="455"/>
      <c r="B6" s="4"/>
      <c r="C6" s="4"/>
      <c r="D6" s="4"/>
      <c r="E6" s="4"/>
      <c r="F6" s="4"/>
      <c r="G6" s="4"/>
      <c r="H6" s="4"/>
      <c r="I6" s="4"/>
      <c r="J6" s="4"/>
      <c r="K6" s="4"/>
      <c r="L6" s="4"/>
      <c r="M6" s="4"/>
      <c r="N6" s="4"/>
      <c r="O6" s="9"/>
    </row>
    <row r="7" spans="1:29" ht="21" customHeight="1" thickBot="1" x14ac:dyDescent="0.4">
      <c r="A7" s="991" t="s">
        <v>33</v>
      </c>
      <c r="B7" s="992"/>
      <c r="C7" s="993"/>
      <c r="D7" s="1000" t="s">
        <v>109</v>
      </c>
      <c r="E7" s="1000"/>
      <c r="F7" s="1001"/>
      <c r="G7" s="1004" t="s">
        <v>346</v>
      </c>
      <c r="H7" s="1000"/>
      <c r="I7" s="1000"/>
      <c r="J7" s="1001"/>
      <c r="K7" s="1006" t="s">
        <v>288</v>
      </c>
      <c r="L7" s="1007"/>
      <c r="M7" s="1008"/>
      <c r="N7" s="988" t="s">
        <v>322</v>
      </c>
      <c r="O7" s="716"/>
    </row>
    <row r="8" spans="1:29" ht="45" customHeight="1" x14ac:dyDescent="0.35">
      <c r="A8" s="994"/>
      <c r="B8" s="995"/>
      <c r="C8" s="996"/>
      <c r="D8" s="1002"/>
      <c r="E8" s="1002"/>
      <c r="F8" s="1003"/>
      <c r="G8" s="1005"/>
      <c r="H8" s="1002"/>
      <c r="I8" s="1002"/>
      <c r="J8" s="1002"/>
      <c r="K8" s="456" t="s">
        <v>303</v>
      </c>
      <c r="L8" s="456" t="s">
        <v>304</v>
      </c>
      <c r="M8" s="457" t="s">
        <v>178</v>
      </c>
      <c r="N8" s="989"/>
      <c r="O8" s="717"/>
      <c r="P8" s="720"/>
    </row>
    <row r="9" spans="1:29" ht="50.25" customHeight="1" thickBot="1" x14ac:dyDescent="0.4">
      <c r="A9" s="997"/>
      <c r="B9" s="998"/>
      <c r="C9" s="999"/>
      <c r="D9" s="1002"/>
      <c r="E9" s="1002"/>
      <c r="F9" s="1003"/>
      <c r="G9" s="1005"/>
      <c r="H9" s="1002"/>
      <c r="I9" s="1002"/>
      <c r="J9" s="1002"/>
      <c r="K9" s="458"/>
      <c r="L9" s="458"/>
      <c r="M9" s="474"/>
      <c r="N9" s="990"/>
      <c r="O9" s="718" t="s">
        <v>236</v>
      </c>
    </row>
    <row r="10" spans="1:29" ht="15.5" x14ac:dyDescent="0.35">
      <c r="A10" s="1012" t="s">
        <v>233</v>
      </c>
      <c r="B10" s="1013"/>
      <c r="C10" s="1014"/>
      <c r="D10" s="1021"/>
      <c r="E10" s="1022"/>
      <c r="F10" s="1022"/>
      <c r="G10" s="1029"/>
      <c r="H10" s="1029"/>
      <c r="I10" s="1029"/>
      <c r="J10" s="1029"/>
      <c r="K10" s="501"/>
      <c r="L10" s="501"/>
      <c r="M10" s="502"/>
      <c r="N10" s="722"/>
      <c r="O10" s="724">
        <f>SUM(K10:M10)</f>
        <v>0</v>
      </c>
      <c r="P10" s="720"/>
    </row>
    <row r="11" spans="1:29" ht="15.5" x14ac:dyDescent="0.35">
      <c r="A11" s="1015"/>
      <c r="B11" s="1016"/>
      <c r="C11" s="1017"/>
      <c r="D11" s="1024"/>
      <c r="E11" s="1025"/>
      <c r="F11" s="1025"/>
      <c r="G11" s="985"/>
      <c r="H11" s="985"/>
      <c r="I11" s="985"/>
      <c r="J11" s="985"/>
      <c r="K11" s="503"/>
      <c r="L11" s="503"/>
      <c r="M11" s="504"/>
      <c r="N11" s="414"/>
      <c r="O11" s="726">
        <f t="shared" ref="O11:O40" si="0">SUM(K11:M11)</f>
        <v>0</v>
      </c>
    </row>
    <row r="12" spans="1:29" ht="15.5" x14ac:dyDescent="0.35">
      <c r="A12" s="1015"/>
      <c r="B12" s="1016"/>
      <c r="C12" s="1017"/>
      <c r="D12" s="984"/>
      <c r="E12" s="985"/>
      <c r="F12" s="985"/>
      <c r="G12" s="985"/>
      <c r="H12" s="985"/>
      <c r="I12" s="985"/>
      <c r="J12" s="985"/>
      <c r="K12" s="503"/>
      <c r="L12" s="503"/>
      <c r="M12" s="504"/>
      <c r="N12" s="414"/>
      <c r="O12" s="726">
        <f t="shared" si="0"/>
        <v>0</v>
      </c>
    </row>
    <row r="13" spans="1:29" ht="16" thickBot="1" x14ac:dyDescent="0.4">
      <c r="A13" s="1018"/>
      <c r="B13" s="1019"/>
      <c r="C13" s="1020"/>
      <c r="D13" s="1009"/>
      <c r="E13" s="1010"/>
      <c r="F13" s="1010"/>
      <c r="G13" s="1011"/>
      <c r="H13" s="1011"/>
      <c r="I13" s="1011"/>
      <c r="J13" s="1011"/>
      <c r="K13" s="505"/>
      <c r="L13" s="505"/>
      <c r="M13" s="506"/>
      <c r="N13" s="417"/>
      <c r="O13" s="725">
        <f t="shared" si="0"/>
        <v>0</v>
      </c>
    </row>
    <row r="14" spans="1:29" ht="15.5" x14ac:dyDescent="0.35">
      <c r="A14" s="1012" t="s">
        <v>234</v>
      </c>
      <c r="B14" s="1013"/>
      <c r="C14" s="1014"/>
      <c r="D14" s="1021"/>
      <c r="E14" s="1022"/>
      <c r="F14" s="1022"/>
      <c r="G14" s="1023"/>
      <c r="H14" s="1023"/>
      <c r="I14" s="1023"/>
      <c r="J14" s="1023"/>
      <c r="K14" s="507"/>
      <c r="L14" s="507"/>
      <c r="M14" s="508"/>
      <c r="N14" s="418"/>
      <c r="O14" s="728">
        <f t="shared" si="0"/>
        <v>0</v>
      </c>
    </row>
    <row r="15" spans="1:29" ht="15.5" x14ac:dyDescent="0.35">
      <c r="A15" s="1015"/>
      <c r="B15" s="1016"/>
      <c r="C15" s="1017"/>
      <c r="D15" s="1024"/>
      <c r="E15" s="1025"/>
      <c r="F15" s="1025"/>
      <c r="G15" s="1026"/>
      <c r="H15" s="1026"/>
      <c r="I15" s="1026"/>
      <c r="J15" s="1026"/>
      <c r="K15" s="509"/>
      <c r="L15" s="509"/>
      <c r="M15" s="510"/>
      <c r="N15" s="415"/>
      <c r="O15" s="726">
        <f t="shared" si="0"/>
        <v>0</v>
      </c>
    </row>
    <row r="16" spans="1:29" ht="15.5" x14ac:dyDescent="0.35">
      <c r="A16" s="1015"/>
      <c r="B16" s="1016"/>
      <c r="C16" s="1017"/>
      <c r="D16" s="1024"/>
      <c r="E16" s="1025"/>
      <c r="F16" s="1025"/>
      <c r="G16" s="1026"/>
      <c r="H16" s="1026"/>
      <c r="I16" s="1026"/>
      <c r="J16" s="1026"/>
      <c r="K16" s="509"/>
      <c r="L16" s="509"/>
      <c r="M16" s="510"/>
      <c r="N16" s="417"/>
      <c r="O16" s="726">
        <f t="shared" si="0"/>
        <v>0</v>
      </c>
    </row>
    <row r="17" spans="1:15" ht="16" thickBot="1" x14ac:dyDescent="0.4">
      <c r="A17" s="1018"/>
      <c r="B17" s="1019"/>
      <c r="C17" s="1020"/>
      <c r="D17" s="1027"/>
      <c r="E17" s="1028"/>
      <c r="F17" s="1028"/>
      <c r="G17" s="1011"/>
      <c r="H17" s="1011"/>
      <c r="I17" s="1011"/>
      <c r="J17" s="1011"/>
      <c r="K17" s="505"/>
      <c r="L17" s="505"/>
      <c r="M17" s="506"/>
      <c r="N17" s="417"/>
      <c r="O17" s="727">
        <f t="shared" si="0"/>
        <v>0</v>
      </c>
    </row>
    <row r="18" spans="1:15" ht="15.5" x14ac:dyDescent="0.35">
      <c r="A18" s="1012" t="s">
        <v>235</v>
      </c>
      <c r="B18" s="1013"/>
      <c r="C18" s="1014"/>
      <c r="D18" s="1030"/>
      <c r="E18" s="1029"/>
      <c r="F18" s="1029"/>
      <c r="G18" s="1031"/>
      <c r="H18" s="1032"/>
      <c r="I18" s="1032"/>
      <c r="J18" s="1033"/>
      <c r="K18" s="511"/>
      <c r="L18" s="512"/>
      <c r="M18" s="508"/>
      <c r="N18" s="418"/>
      <c r="O18" s="728">
        <f t="shared" si="0"/>
        <v>0</v>
      </c>
    </row>
    <row r="19" spans="1:15" ht="15.5" x14ac:dyDescent="0.35">
      <c r="A19" s="1015"/>
      <c r="B19" s="1016"/>
      <c r="C19" s="1017"/>
      <c r="D19" s="984"/>
      <c r="E19" s="985"/>
      <c r="F19" s="985"/>
      <c r="G19" s="1034"/>
      <c r="H19" s="1035"/>
      <c r="I19" s="1035"/>
      <c r="J19" s="1036"/>
      <c r="K19" s="513"/>
      <c r="L19" s="514"/>
      <c r="M19" s="510"/>
      <c r="N19" s="414"/>
      <c r="O19" s="726">
        <f t="shared" si="0"/>
        <v>0</v>
      </c>
    </row>
    <row r="20" spans="1:15" ht="15.5" x14ac:dyDescent="0.35">
      <c r="A20" s="1015"/>
      <c r="B20" s="1016"/>
      <c r="C20" s="1017"/>
      <c r="D20" s="1037"/>
      <c r="E20" s="1038"/>
      <c r="F20" s="1038"/>
      <c r="G20" s="1034"/>
      <c r="H20" s="1035"/>
      <c r="I20" s="1035"/>
      <c r="J20" s="1036"/>
      <c r="K20" s="513"/>
      <c r="L20" s="514"/>
      <c r="M20" s="510"/>
      <c r="N20" s="414"/>
      <c r="O20" s="726">
        <f t="shared" si="0"/>
        <v>0</v>
      </c>
    </row>
    <row r="21" spans="1:15" ht="16" thickBot="1" x14ac:dyDescent="0.4">
      <c r="A21" s="1018"/>
      <c r="B21" s="1019"/>
      <c r="C21" s="1020"/>
      <c r="D21" s="1027"/>
      <c r="E21" s="1028"/>
      <c r="F21" s="1028"/>
      <c r="G21" s="1039"/>
      <c r="H21" s="1040"/>
      <c r="I21" s="1040"/>
      <c r="J21" s="1041"/>
      <c r="K21" s="515"/>
      <c r="L21" s="516"/>
      <c r="M21" s="506"/>
      <c r="N21" s="419"/>
      <c r="O21" s="727">
        <f t="shared" si="0"/>
        <v>0</v>
      </c>
    </row>
    <row r="22" spans="1:15" ht="15.5" x14ac:dyDescent="0.35">
      <c r="A22" s="1012" t="s">
        <v>266</v>
      </c>
      <c r="B22" s="1013"/>
      <c r="C22" s="1014"/>
      <c r="D22" s="1021"/>
      <c r="E22" s="1022"/>
      <c r="F22" s="1022"/>
      <c r="G22" s="1031"/>
      <c r="H22" s="1032"/>
      <c r="I22" s="1032"/>
      <c r="J22" s="1033"/>
      <c r="K22" s="511"/>
      <c r="L22" s="512"/>
      <c r="M22" s="508"/>
      <c r="N22" s="418"/>
      <c r="O22" s="728">
        <f t="shared" si="0"/>
        <v>0</v>
      </c>
    </row>
    <row r="23" spans="1:15" ht="15.5" x14ac:dyDescent="0.35">
      <c r="A23" s="1015"/>
      <c r="B23" s="1016"/>
      <c r="C23" s="1017"/>
      <c r="D23" s="984"/>
      <c r="E23" s="985"/>
      <c r="F23" s="985"/>
      <c r="G23" s="1034"/>
      <c r="H23" s="1035"/>
      <c r="I23" s="1035"/>
      <c r="J23" s="1036"/>
      <c r="K23" s="513"/>
      <c r="L23" s="514"/>
      <c r="M23" s="510"/>
      <c r="N23" s="417"/>
      <c r="O23" s="726">
        <f t="shared" si="0"/>
        <v>0</v>
      </c>
    </row>
    <row r="24" spans="1:15" ht="15.5" x14ac:dyDescent="0.35">
      <c r="A24" s="1015"/>
      <c r="B24" s="1016"/>
      <c r="C24" s="1017"/>
      <c r="D24" s="1037"/>
      <c r="E24" s="1038"/>
      <c r="F24" s="1038"/>
      <c r="G24" s="1034"/>
      <c r="H24" s="1035"/>
      <c r="I24" s="1035"/>
      <c r="J24" s="1036"/>
      <c r="K24" s="513"/>
      <c r="L24" s="514"/>
      <c r="M24" s="510"/>
      <c r="N24" s="414"/>
      <c r="O24" s="726">
        <f t="shared" si="0"/>
        <v>0</v>
      </c>
    </row>
    <row r="25" spans="1:15" ht="16" thickBot="1" x14ac:dyDescent="0.4">
      <c r="A25" s="1018"/>
      <c r="B25" s="1019"/>
      <c r="C25" s="1020"/>
      <c r="D25" s="1027"/>
      <c r="E25" s="1028"/>
      <c r="F25" s="1028"/>
      <c r="G25" s="1039"/>
      <c r="H25" s="1040"/>
      <c r="I25" s="1040"/>
      <c r="J25" s="1041"/>
      <c r="K25" s="515"/>
      <c r="L25" s="516"/>
      <c r="M25" s="506"/>
      <c r="N25" s="419"/>
      <c r="O25" s="727">
        <f t="shared" si="0"/>
        <v>0</v>
      </c>
    </row>
    <row r="26" spans="1:15" ht="15.75" customHeight="1" x14ac:dyDescent="0.35">
      <c r="A26" s="1042" t="s">
        <v>34</v>
      </c>
      <c r="B26" s="1043"/>
      <c r="C26" s="1044"/>
      <c r="D26" s="1030"/>
      <c r="E26" s="1029"/>
      <c r="F26" s="1051"/>
      <c r="G26" s="1032" t="s">
        <v>347</v>
      </c>
      <c r="H26" s="1032"/>
      <c r="I26" s="1032"/>
      <c r="J26" s="1033"/>
      <c r="K26" s="511"/>
      <c r="L26" s="512"/>
      <c r="M26" s="508"/>
      <c r="N26" s="418" t="s">
        <v>348</v>
      </c>
      <c r="O26" s="728">
        <f t="shared" si="0"/>
        <v>0</v>
      </c>
    </row>
    <row r="27" spans="1:15" ht="15.5" x14ac:dyDescent="0.35">
      <c r="A27" s="1045"/>
      <c r="B27" s="1046"/>
      <c r="C27" s="1047"/>
      <c r="D27" s="1052"/>
      <c r="E27" s="1038"/>
      <c r="F27" s="1053"/>
      <c r="G27" s="1035"/>
      <c r="H27" s="1035"/>
      <c r="I27" s="1035"/>
      <c r="J27" s="1036"/>
      <c r="K27" s="513"/>
      <c r="L27" s="514"/>
      <c r="M27" s="510"/>
      <c r="N27" s="414"/>
      <c r="O27" s="726">
        <f t="shared" si="0"/>
        <v>0</v>
      </c>
    </row>
    <row r="28" spans="1:15" ht="15.5" x14ac:dyDescent="0.35">
      <c r="A28" s="1045"/>
      <c r="B28" s="1046"/>
      <c r="C28" s="1047"/>
      <c r="D28" s="1024"/>
      <c r="E28" s="1025"/>
      <c r="F28" s="1054"/>
      <c r="G28" s="1035"/>
      <c r="H28" s="1035"/>
      <c r="I28" s="1035"/>
      <c r="J28" s="1036"/>
      <c r="K28" s="513"/>
      <c r="L28" s="514"/>
      <c r="M28" s="510"/>
      <c r="N28" s="417"/>
      <c r="O28" s="726">
        <f t="shared" si="0"/>
        <v>0</v>
      </c>
    </row>
    <row r="29" spans="1:15" ht="16" thickBot="1" x14ac:dyDescent="0.4">
      <c r="A29" s="1048"/>
      <c r="B29" s="1049"/>
      <c r="C29" s="1050"/>
      <c r="D29" s="1027"/>
      <c r="E29" s="1028"/>
      <c r="F29" s="1055"/>
      <c r="G29" s="1041"/>
      <c r="H29" s="1011"/>
      <c r="I29" s="1011"/>
      <c r="J29" s="1011"/>
      <c r="K29" s="505"/>
      <c r="L29" s="516"/>
      <c r="M29" s="506"/>
      <c r="N29" s="416"/>
      <c r="O29" s="727">
        <f t="shared" si="0"/>
        <v>0</v>
      </c>
    </row>
    <row r="30" spans="1:15" ht="15.5" x14ac:dyDescent="0.35">
      <c r="A30" s="8"/>
      <c r="N30" s="719"/>
      <c r="O30" s="721"/>
    </row>
    <row r="31" spans="1:15" ht="15.5" x14ac:dyDescent="0.35">
      <c r="A31" s="454" t="s">
        <v>259</v>
      </c>
      <c r="N31" s="15"/>
      <c r="O31" s="721"/>
    </row>
    <row r="32" spans="1:15" ht="4.5" customHeight="1" thickBot="1" x14ac:dyDescent="0.4">
      <c r="A32" s="10"/>
      <c r="N32" s="459"/>
      <c r="O32" s="721"/>
    </row>
    <row r="33" spans="1:16" ht="15.5" x14ac:dyDescent="0.35">
      <c r="A33" s="1012" t="s">
        <v>237</v>
      </c>
      <c r="B33" s="1013"/>
      <c r="C33" s="1014"/>
      <c r="D33" s="1056"/>
      <c r="E33" s="1057"/>
      <c r="F33" s="1057"/>
      <c r="G33" s="1023"/>
      <c r="H33" s="1023"/>
      <c r="I33" s="1023"/>
      <c r="J33" s="1023"/>
      <c r="K33" s="428"/>
      <c r="L33" s="488"/>
      <c r="M33" s="429"/>
      <c r="N33" s="418"/>
      <c r="O33" s="728">
        <f t="shared" si="0"/>
        <v>0</v>
      </c>
    </row>
    <row r="34" spans="1:16" ht="15.5" x14ac:dyDescent="0.35">
      <c r="A34" s="1015"/>
      <c r="B34" s="1016"/>
      <c r="C34" s="1017"/>
      <c r="D34" s="1058"/>
      <c r="E34" s="1059"/>
      <c r="F34" s="1059"/>
      <c r="G34" s="1026"/>
      <c r="H34" s="1026"/>
      <c r="I34" s="1026"/>
      <c r="J34" s="1026"/>
      <c r="K34" s="430"/>
      <c r="L34" s="430"/>
      <c r="M34" s="431"/>
      <c r="N34" s="414"/>
      <c r="O34" s="726">
        <f t="shared" si="0"/>
        <v>0</v>
      </c>
    </row>
    <row r="35" spans="1:16" ht="15.5" x14ac:dyDescent="0.35">
      <c r="A35" s="1015"/>
      <c r="B35" s="1016"/>
      <c r="C35" s="1017"/>
      <c r="D35" s="1058"/>
      <c r="E35" s="1059"/>
      <c r="F35" s="1059"/>
      <c r="G35" s="1026"/>
      <c r="H35" s="1026"/>
      <c r="I35" s="1026"/>
      <c r="J35" s="1026"/>
      <c r="K35" s="430"/>
      <c r="L35" s="430"/>
      <c r="M35" s="431"/>
      <c r="N35" s="417"/>
      <c r="O35" s="726">
        <f t="shared" si="0"/>
        <v>0</v>
      </c>
    </row>
    <row r="36" spans="1:16" ht="15" customHeight="1" thickBot="1" x14ac:dyDescent="0.4">
      <c r="A36" s="1018"/>
      <c r="B36" s="1019"/>
      <c r="C36" s="1020"/>
      <c r="D36" s="1060"/>
      <c r="E36" s="1011"/>
      <c r="F36" s="1011"/>
      <c r="G36" s="1011"/>
      <c r="H36" s="1011"/>
      <c r="I36" s="1011"/>
      <c r="J36" s="1011"/>
      <c r="K36" s="426"/>
      <c r="L36" s="426"/>
      <c r="M36" s="427"/>
      <c r="N36" s="416"/>
      <c r="O36" s="727">
        <f t="shared" si="0"/>
        <v>0</v>
      </c>
    </row>
    <row r="37" spans="1:16" ht="15" customHeight="1" x14ac:dyDescent="0.35">
      <c r="A37" s="1012" t="s">
        <v>238</v>
      </c>
      <c r="B37" s="1013"/>
      <c r="C37" s="1014"/>
      <c r="D37" s="1074"/>
      <c r="E37" s="1023"/>
      <c r="F37" s="1023"/>
      <c r="G37" s="1023"/>
      <c r="H37" s="1023"/>
      <c r="I37" s="1023"/>
      <c r="J37" s="1023"/>
      <c r="K37" s="428"/>
      <c r="L37" s="428"/>
      <c r="M37" s="429"/>
      <c r="N37" s="415"/>
      <c r="O37" s="728">
        <f t="shared" si="0"/>
        <v>0</v>
      </c>
    </row>
    <row r="38" spans="1:16" ht="15" customHeight="1" x14ac:dyDescent="0.35">
      <c r="A38" s="1015"/>
      <c r="B38" s="1016"/>
      <c r="C38" s="1017"/>
      <c r="D38" s="1075"/>
      <c r="E38" s="1026"/>
      <c r="F38" s="1026"/>
      <c r="G38" s="1026"/>
      <c r="H38" s="1026"/>
      <c r="I38" s="1026"/>
      <c r="J38" s="1026"/>
      <c r="K38" s="430"/>
      <c r="L38" s="430"/>
      <c r="M38" s="431"/>
      <c r="N38" s="414"/>
      <c r="O38" s="726">
        <f t="shared" si="0"/>
        <v>0</v>
      </c>
    </row>
    <row r="39" spans="1:16" ht="15" customHeight="1" x14ac:dyDescent="0.35">
      <c r="A39" s="1015"/>
      <c r="B39" s="1016"/>
      <c r="C39" s="1017"/>
      <c r="D39" s="1076"/>
      <c r="E39" s="1077"/>
      <c r="F39" s="1077"/>
      <c r="G39" s="1026"/>
      <c r="H39" s="1026"/>
      <c r="I39" s="1026"/>
      <c r="J39" s="1026"/>
      <c r="K39" s="430"/>
      <c r="L39" s="430"/>
      <c r="M39" s="431"/>
      <c r="N39" s="417"/>
      <c r="O39" s="726">
        <f t="shared" si="0"/>
        <v>0</v>
      </c>
    </row>
    <row r="40" spans="1:16" ht="16" thickBot="1" x14ac:dyDescent="0.4">
      <c r="A40" s="1018"/>
      <c r="B40" s="1019"/>
      <c r="C40" s="1020"/>
      <c r="D40" s="1060"/>
      <c r="E40" s="1011"/>
      <c r="F40" s="1011"/>
      <c r="G40" s="1077"/>
      <c r="H40" s="1077"/>
      <c r="I40" s="1077"/>
      <c r="J40" s="1077"/>
      <c r="K40" s="432"/>
      <c r="L40" s="432"/>
      <c r="M40" s="433"/>
      <c r="N40" s="417"/>
      <c r="O40" s="725">
        <f t="shared" si="0"/>
        <v>0</v>
      </c>
    </row>
    <row r="41" spans="1:16" ht="22.5" customHeight="1" thickBot="1" x14ac:dyDescent="0.4">
      <c r="A41" s="1078" t="s">
        <v>267</v>
      </c>
      <c r="B41" s="1079"/>
      <c r="C41" s="1079"/>
      <c r="D41" s="1079"/>
      <c r="E41" s="1079"/>
      <c r="F41" s="1079"/>
      <c r="G41" s="1079"/>
      <c r="H41" s="1079"/>
      <c r="I41" s="1079"/>
      <c r="J41" s="1080"/>
      <c r="K41" s="517">
        <f>SUM(K10:K29,K33:K40)</f>
        <v>0</v>
      </c>
      <c r="L41" s="517">
        <f>SUM(L10:L29,L33:L40)</f>
        <v>0</v>
      </c>
      <c r="M41" s="517">
        <f>SUM(M10:M29,M33:M40)</f>
        <v>0</v>
      </c>
      <c r="N41" s="460"/>
      <c r="O41" s="517">
        <f>SUM(O10:O40)</f>
        <v>0</v>
      </c>
    </row>
    <row r="42" spans="1:16" ht="3.75" customHeight="1" x14ac:dyDescent="0.35">
      <c r="A42" s="461"/>
      <c r="B42" s="462"/>
      <c r="C42" s="462"/>
      <c r="D42" s="462"/>
      <c r="E42" s="462"/>
      <c r="F42" s="462"/>
      <c r="G42" s="462"/>
      <c r="H42" s="462"/>
      <c r="I42" s="462"/>
      <c r="J42" s="462"/>
      <c r="K42" s="462"/>
      <c r="L42" s="462"/>
      <c r="M42" s="463"/>
      <c r="O42" s="9"/>
    </row>
    <row r="43" spans="1:16" ht="7.5" customHeight="1" x14ac:dyDescent="0.35">
      <c r="A43" s="464"/>
      <c r="B43" s="25"/>
      <c r="C43" s="25"/>
      <c r="D43" s="25"/>
      <c r="E43" s="25"/>
      <c r="F43" s="25"/>
      <c r="G43" s="25"/>
      <c r="H43" s="25"/>
      <c r="I43" s="25"/>
      <c r="J43" s="25"/>
      <c r="K43" s="25"/>
      <c r="L43" s="25"/>
      <c r="M43" s="25"/>
      <c r="N43" s="25"/>
      <c r="O43" s="465"/>
      <c r="P43" s="301"/>
    </row>
    <row r="44" spans="1:16" ht="17.25" customHeight="1" x14ac:dyDescent="0.35">
      <c r="A44" s="476" t="s">
        <v>279</v>
      </c>
      <c r="B44" s="467"/>
      <c r="C44" s="467"/>
      <c r="D44" s="466"/>
      <c r="E44" s="1070"/>
      <c r="F44" s="1071"/>
      <c r="G44" s="1071"/>
      <c r="H44" s="1071"/>
      <c r="I44" s="1072"/>
      <c r="J44" s="1081"/>
      <c r="K44" s="1081"/>
      <c r="L44" s="1081"/>
      <c r="M44" s="1081"/>
      <c r="N44" s="1081"/>
      <c r="O44" s="712"/>
    </row>
    <row r="45" spans="1:16" ht="3" customHeight="1" x14ac:dyDescent="0.35">
      <c r="A45" s="477"/>
      <c r="B45" s="467"/>
      <c r="C45" s="467"/>
      <c r="D45" s="467"/>
      <c r="E45" s="467"/>
      <c r="F45" s="467"/>
      <c r="G45" s="467"/>
      <c r="H45" s="467"/>
      <c r="I45" s="467"/>
      <c r="J45" s="467"/>
      <c r="K45" s="468"/>
      <c r="L45" s="468"/>
      <c r="M45" s="468"/>
      <c r="N45" s="468"/>
      <c r="O45" s="473"/>
    </row>
    <row r="46" spans="1:16" ht="15.5" x14ac:dyDescent="0.35">
      <c r="A46" s="476" t="s">
        <v>278</v>
      </c>
      <c r="B46" s="467"/>
      <c r="C46" s="467"/>
      <c r="E46"/>
      <c r="F46" s="1070"/>
      <c r="G46" s="1071"/>
      <c r="H46" s="1071"/>
      <c r="I46" s="1072"/>
      <c r="J46" s="468"/>
      <c r="K46" s="468"/>
      <c r="L46" s="468"/>
      <c r="M46" s="468"/>
      <c r="N46" s="468"/>
      <c r="O46" s="473"/>
    </row>
    <row r="47" spans="1:16" ht="6" customHeight="1" x14ac:dyDescent="0.35">
      <c r="A47" s="478"/>
      <c r="B47" s="467"/>
      <c r="C47" s="467"/>
      <c r="D47" s="467"/>
      <c r="E47" s="467"/>
      <c r="F47" s="468"/>
      <c r="G47" s="468"/>
      <c r="H47" s="468"/>
      <c r="I47" s="468"/>
      <c r="J47" s="468"/>
      <c r="K47" s="468"/>
      <c r="L47" s="468"/>
      <c r="M47" s="468"/>
      <c r="N47" s="468"/>
      <c r="O47" s="473"/>
    </row>
    <row r="48" spans="1:16" ht="12.75" customHeight="1" x14ac:dyDescent="0.35">
      <c r="A48" s="476" t="s">
        <v>281</v>
      </c>
      <c r="B48" s="467"/>
      <c r="C48" s="467"/>
      <c r="D48" s="467"/>
      <c r="E48" s="467"/>
      <c r="F48" s="467"/>
      <c r="G48" s="467"/>
      <c r="H48" s="467"/>
      <c r="I48" s="467"/>
      <c r="J48" s="467"/>
      <c r="K48" s="467"/>
      <c r="L48" s="25"/>
      <c r="O48" s="9"/>
    </row>
    <row r="49" spans="1:15" ht="12.75" customHeight="1" x14ac:dyDescent="0.35">
      <c r="A49" s="478"/>
      <c r="B49" s="467"/>
      <c r="C49" s="467"/>
      <c r="D49" s="467"/>
      <c r="E49" s="467"/>
      <c r="F49" s="467"/>
      <c r="G49" s="467"/>
      <c r="H49" s="467"/>
      <c r="I49" s="467"/>
      <c r="J49" s="467"/>
      <c r="K49" s="467"/>
      <c r="L49" s="25"/>
      <c r="O49" s="9"/>
    </row>
    <row r="50" spans="1:15" ht="16" thickBot="1" x14ac:dyDescent="0.4">
      <c r="A50" s="479" t="s">
        <v>280</v>
      </c>
      <c r="B50" s="468"/>
      <c r="C50" s="468"/>
      <c r="D50" s="468"/>
      <c r="E50" s="468"/>
      <c r="F50" s="468"/>
      <c r="G50" s="468"/>
      <c r="H50" s="468"/>
      <c r="I50" s="468"/>
      <c r="J50" s="468"/>
      <c r="K50" s="723" t="s">
        <v>277</v>
      </c>
      <c r="O50" s="9"/>
    </row>
    <row r="51" spans="1:15" ht="15.5" x14ac:dyDescent="0.35">
      <c r="A51" s="1061"/>
      <c r="B51" s="1062"/>
      <c r="C51" s="1062"/>
      <c r="D51" s="1062"/>
      <c r="E51" s="1062"/>
      <c r="F51" s="1062"/>
      <c r="G51" s="1062"/>
      <c r="H51" s="1062"/>
      <c r="I51" s="1063"/>
      <c r="J51" s="468"/>
      <c r="K51" s="1082"/>
      <c r="L51" s="1083"/>
      <c r="M51" s="1083"/>
      <c r="N51" s="1083"/>
      <c r="O51" s="713"/>
    </row>
    <row r="52" spans="1:15" ht="15.5" x14ac:dyDescent="0.35">
      <c r="A52" s="1064"/>
      <c r="B52" s="1065"/>
      <c r="C52" s="1065"/>
      <c r="D52" s="1065"/>
      <c r="E52" s="1065"/>
      <c r="F52" s="1065"/>
      <c r="G52" s="1065"/>
      <c r="H52" s="1065"/>
      <c r="I52" s="1066"/>
      <c r="J52" s="468"/>
      <c r="K52" s="1084"/>
      <c r="L52" s="1085"/>
      <c r="M52" s="1085"/>
      <c r="N52" s="1085"/>
      <c r="O52" s="714"/>
    </row>
    <row r="53" spans="1:15" ht="29.25" customHeight="1" x14ac:dyDescent="0.35">
      <c r="A53" s="1064"/>
      <c r="B53" s="1065"/>
      <c r="C53" s="1065"/>
      <c r="D53" s="1065"/>
      <c r="E53" s="1065"/>
      <c r="F53" s="1065"/>
      <c r="G53" s="1065"/>
      <c r="H53" s="1065"/>
      <c r="I53" s="1066"/>
      <c r="J53" s="468"/>
      <c r="K53" s="1084"/>
      <c r="L53" s="1085"/>
      <c r="M53" s="1085"/>
      <c r="N53" s="1085"/>
      <c r="O53" s="714"/>
    </row>
    <row r="54" spans="1:15" ht="14.25" customHeight="1" x14ac:dyDescent="0.35">
      <c r="A54" s="1064"/>
      <c r="B54" s="1065"/>
      <c r="C54" s="1065"/>
      <c r="D54" s="1065"/>
      <c r="E54" s="1065"/>
      <c r="F54" s="1065"/>
      <c r="G54" s="1065"/>
      <c r="H54" s="1065"/>
      <c r="I54" s="1066"/>
      <c r="J54" s="468"/>
      <c r="K54" s="1084"/>
      <c r="L54" s="1085"/>
      <c r="M54" s="1085"/>
      <c r="N54" s="1085"/>
      <c r="O54" s="714"/>
    </row>
    <row r="55" spans="1:15" ht="0.75" customHeight="1" x14ac:dyDescent="0.35">
      <c r="A55" s="1064"/>
      <c r="B55" s="1065"/>
      <c r="C55" s="1065"/>
      <c r="D55" s="1065"/>
      <c r="E55" s="1065"/>
      <c r="F55" s="1065"/>
      <c r="G55" s="1065"/>
      <c r="H55" s="1065"/>
      <c r="I55" s="1066"/>
      <c r="J55" s="468"/>
      <c r="K55" s="1084"/>
      <c r="L55" s="1085"/>
      <c r="M55" s="1085"/>
      <c r="N55" s="1085"/>
      <c r="O55" s="714"/>
    </row>
    <row r="56" spans="1:15" ht="6.75" customHeight="1" thickBot="1" x14ac:dyDescent="0.4">
      <c r="A56" s="1067"/>
      <c r="B56" s="1068"/>
      <c r="C56" s="1068"/>
      <c r="D56" s="1068"/>
      <c r="E56" s="1068"/>
      <c r="F56" s="1068"/>
      <c r="G56" s="1068"/>
      <c r="H56" s="1068"/>
      <c r="I56" s="1069"/>
      <c r="J56" s="468"/>
      <c r="K56" s="1086"/>
      <c r="L56" s="1087"/>
      <c r="M56" s="1087"/>
      <c r="N56" s="1087"/>
      <c r="O56" s="715"/>
    </row>
    <row r="57" spans="1:15" ht="6.75" customHeight="1" x14ac:dyDescent="0.35">
      <c r="A57" s="8"/>
      <c r="B57" s="421"/>
      <c r="C57" s="25"/>
      <c r="D57" s="25"/>
      <c r="E57" s="25"/>
      <c r="F57" s="25"/>
      <c r="G57" s="25"/>
      <c r="H57" s="25"/>
      <c r="I57" s="25"/>
      <c r="J57" s="25"/>
      <c r="K57" s="25"/>
      <c r="L57" s="232"/>
      <c r="O57" s="9"/>
    </row>
    <row r="58" spans="1:15" ht="15" thickBot="1" x14ac:dyDescent="0.4">
      <c r="A58" s="435"/>
      <c r="B58" s="1073"/>
      <c r="C58" s="1073"/>
      <c r="D58" s="1073"/>
      <c r="E58" s="1073"/>
      <c r="F58" s="1073"/>
      <c r="G58" s="4"/>
      <c r="H58" s="4"/>
      <c r="I58" s="4"/>
      <c r="J58" s="4"/>
      <c r="K58" s="4"/>
      <c r="L58" s="4"/>
      <c r="M58" s="4"/>
      <c r="N58" s="4"/>
      <c r="O58" s="11"/>
    </row>
  </sheetData>
  <sheetProtection formatCells="0"/>
  <mergeCells count="77">
    <mergeCell ref="A51:I56"/>
    <mergeCell ref="E44:I44"/>
    <mergeCell ref="F46:I46"/>
    <mergeCell ref="B58:F58"/>
    <mergeCell ref="A37:C40"/>
    <mergeCell ref="D37:F37"/>
    <mergeCell ref="G37:J37"/>
    <mergeCell ref="D38:F38"/>
    <mergeCell ref="G38:J38"/>
    <mergeCell ref="D39:F39"/>
    <mergeCell ref="G39:J39"/>
    <mergeCell ref="D40:F40"/>
    <mergeCell ref="G40:J40"/>
    <mergeCell ref="A41:J41"/>
    <mergeCell ref="J44:N44"/>
    <mergeCell ref="K51:N56"/>
    <mergeCell ref="A33:C36"/>
    <mergeCell ref="D33:F33"/>
    <mergeCell ref="G33:J33"/>
    <mergeCell ref="D34:F34"/>
    <mergeCell ref="G34:J34"/>
    <mergeCell ref="D35:F35"/>
    <mergeCell ref="G35:J35"/>
    <mergeCell ref="D36:F36"/>
    <mergeCell ref="G36:J36"/>
    <mergeCell ref="A26:C29"/>
    <mergeCell ref="D26:F26"/>
    <mergeCell ref="G26:J26"/>
    <mergeCell ref="D27:F27"/>
    <mergeCell ref="G27:J27"/>
    <mergeCell ref="D28:F28"/>
    <mergeCell ref="G28:J28"/>
    <mergeCell ref="D29:F29"/>
    <mergeCell ref="G29:J29"/>
    <mergeCell ref="A22:C25"/>
    <mergeCell ref="D22:F22"/>
    <mergeCell ref="G22:J22"/>
    <mergeCell ref="D23:F23"/>
    <mergeCell ref="G23:J23"/>
    <mergeCell ref="D24:F24"/>
    <mergeCell ref="G24:J24"/>
    <mergeCell ref="D25:F25"/>
    <mergeCell ref="G25:J25"/>
    <mergeCell ref="A18:C21"/>
    <mergeCell ref="D18:F18"/>
    <mergeCell ref="G18:J18"/>
    <mergeCell ref="D19:F19"/>
    <mergeCell ref="G19:J19"/>
    <mergeCell ref="D20:F20"/>
    <mergeCell ref="G20:J20"/>
    <mergeCell ref="D21:F21"/>
    <mergeCell ref="G21:J21"/>
    <mergeCell ref="D13:F13"/>
    <mergeCell ref="G13:J13"/>
    <mergeCell ref="A14:C17"/>
    <mergeCell ref="D14:F14"/>
    <mergeCell ref="G14:J14"/>
    <mergeCell ref="D15:F15"/>
    <mergeCell ref="G15:J15"/>
    <mergeCell ref="D16:F16"/>
    <mergeCell ref="G16:J16"/>
    <mergeCell ref="D17:F17"/>
    <mergeCell ref="G17:J17"/>
    <mergeCell ref="A10:C13"/>
    <mergeCell ref="D10:F10"/>
    <mergeCell ref="G10:J10"/>
    <mergeCell ref="D11:F11"/>
    <mergeCell ref="G11:J11"/>
    <mergeCell ref="D12:F12"/>
    <mergeCell ref="A1:N1"/>
    <mergeCell ref="N7:N9"/>
    <mergeCell ref="B2:F2"/>
    <mergeCell ref="A7:C9"/>
    <mergeCell ref="D7:F9"/>
    <mergeCell ref="G7:J9"/>
    <mergeCell ref="K7:M7"/>
    <mergeCell ref="G12:J12"/>
  </mergeCells>
  <dataValidations count="3">
    <dataValidation type="list" allowBlank="1" showInputMessage="1" showErrorMessage="1" sqref="N42:O42 N30:N32" xr:uid="{00000000-0002-0000-0500-000000000000}">
      <formula1>$A$67:$A$68</formula1>
    </dataValidation>
    <dataValidation type="list" allowBlank="1" showInputMessage="1" showErrorMessage="1" sqref="N10:O29 N33:N40 O30:O40" xr:uid="{00000000-0002-0000-0500-000001000000}">
      <formula1>Boolean</formula1>
    </dataValidation>
    <dataValidation type="list" allowBlank="1" showInputMessage="1" showErrorMessage="1" sqref="D10:F29 D33:F40" xr:uid="{00000000-0002-0000-0500-000002000000}">
      <formula1>Aide</formula1>
    </dataValidation>
  </dataValidations>
  <printOptions horizontalCentered="1" verticalCentered="1"/>
  <pageMargins left="0.39370078740157483" right="0.39370078740157483" top="0.74803149606299213" bottom="0.74803149606299213" header="0.31496062992125984" footer="0.31496062992125984"/>
  <pageSetup paperSize="9" scale="71" orientation="portrait" r:id="rId1"/>
  <headerFooter>
    <oddFooter>&amp;R9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6">
    <pageSetUpPr fitToPage="1"/>
  </sheetPr>
  <dimension ref="A1:AA130"/>
  <sheetViews>
    <sheetView view="pageBreakPreview" topLeftCell="A13" zoomScale="85" zoomScaleNormal="85" zoomScaleSheetLayoutView="85" workbookViewId="0">
      <selection activeCell="I91" sqref="I91:W91"/>
    </sheetView>
  </sheetViews>
  <sheetFormatPr baseColWidth="10" defaultColWidth="3.54296875" defaultRowHeight="14.5" x14ac:dyDescent="0.35"/>
  <cols>
    <col min="1" max="2" width="3.54296875" style="1"/>
    <col min="3" max="3" width="4.1796875" style="1" customWidth="1"/>
    <col min="4" max="6" width="3.54296875" style="1"/>
    <col min="7" max="7" width="4.7265625" style="1" customWidth="1"/>
    <col min="8" max="11" width="3.54296875" style="1"/>
    <col min="12" max="14" width="6.1796875" style="1" customWidth="1"/>
    <col min="15" max="16" width="3.54296875" style="1"/>
    <col min="17" max="17" width="2.81640625" style="1" customWidth="1"/>
    <col min="18" max="19" width="11.81640625" style="1" customWidth="1"/>
    <col min="20" max="20" width="4" style="1" customWidth="1"/>
    <col min="21" max="21" width="4.26953125" style="1" customWidth="1"/>
    <col min="22" max="22" width="3.54296875" style="1"/>
    <col min="23" max="23" width="10.81640625" style="1" bestFit="1" customWidth="1"/>
    <col min="24" max="24" width="10.7265625" style="1" bestFit="1" customWidth="1"/>
    <col min="25" max="16384" width="3.54296875" style="1"/>
  </cols>
  <sheetData>
    <row r="1" spans="1:27" ht="17" thickBot="1" x14ac:dyDescent="0.4">
      <c r="A1" s="829" t="s">
        <v>179</v>
      </c>
      <c r="B1" s="830"/>
      <c r="C1" s="830"/>
      <c r="D1" s="830"/>
      <c r="E1" s="830"/>
      <c r="F1" s="830"/>
      <c r="G1" s="830"/>
      <c r="H1" s="830"/>
      <c r="I1" s="830"/>
      <c r="J1" s="830"/>
      <c r="K1" s="830"/>
      <c r="L1" s="830"/>
      <c r="M1" s="830"/>
      <c r="N1" s="830"/>
      <c r="O1" s="830"/>
      <c r="P1" s="830"/>
      <c r="Q1" s="830"/>
      <c r="R1" s="830"/>
      <c r="S1" s="830"/>
      <c r="T1" s="830"/>
      <c r="U1" s="831"/>
    </row>
    <row r="2" spans="1:27" ht="9" customHeight="1" thickBot="1" x14ac:dyDescent="0.4">
      <c r="A2" s="8"/>
      <c r="U2" s="9"/>
    </row>
    <row r="3" spans="1:27" s="108" customFormat="1" ht="13.5" x14ac:dyDescent="0.3">
      <c r="A3" s="185" t="s">
        <v>116</v>
      </c>
      <c r="B3" s="115"/>
      <c r="C3" s="115"/>
      <c r="D3" s="115"/>
      <c r="E3" s="1137" t="e">
        <f>Synthèse!A2</f>
        <v>#REF!</v>
      </c>
      <c r="F3" s="1138"/>
      <c r="G3" s="1138"/>
      <c r="H3" s="1138"/>
      <c r="I3" s="1138"/>
      <c r="J3" s="1138"/>
      <c r="K3" s="1138"/>
      <c r="L3" s="1138"/>
      <c r="M3" s="1138"/>
      <c r="N3" s="1138"/>
      <c r="O3" s="1138"/>
      <c r="P3" s="1138"/>
      <c r="Q3" s="1138"/>
      <c r="R3" s="1138"/>
      <c r="S3" s="1138"/>
      <c r="T3" s="1138"/>
      <c r="U3" s="1139"/>
    </row>
    <row r="4" spans="1:27" s="108" customFormat="1" ht="2.25" customHeight="1" x14ac:dyDescent="0.3">
      <c r="A4" s="107"/>
      <c r="U4" s="109"/>
    </row>
    <row r="5" spans="1:27" s="108" customFormat="1" ht="13.5" x14ac:dyDescent="0.3">
      <c r="A5" s="107" t="s">
        <v>130</v>
      </c>
      <c r="L5" s="1154"/>
      <c r="M5" s="1135"/>
      <c r="N5" s="1136"/>
      <c r="P5" s="1094" t="s">
        <v>133</v>
      </c>
      <c r="Q5" s="1094"/>
      <c r="R5" s="1119"/>
      <c r="S5" s="1155" t="s">
        <v>25</v>
      </c>
      <c r="T5" s="1156"/>
      <c r="U5" s="1157"/>
    </row>
    <row r="6" spans="1:27" s="108" customFormat="1" ht="2.25" customHeight="1" x14ac:dyDescent="0.3">
      <c r="A6" s="107"/>
      <c r="S6" s="119"/>
      <c r="T6" s="119"/>
      <c r="U6" s="186"/>
    </row>
    <row r="7" spans="1:27" s="108" customFormat="1" ht="13.5" x14ac:dyDescent="0.3">
      <c r="A7" s="107" t="s">
        <v>131</v>
      </c>
      <c r="L7" s="1134"/>
      <c r="M7" s="1135"/>
      <c r="N7" s="1136"/>
      <c r="S7" s="1155" t="s">
        <v>31</v>
      </c>
      <c r="T7" s="1156"/>
      <c r="U7" s="1157"/>
    </row>
    <row r="8" spans="1:27" s="108" customFormat="1" ht="3" customHeight="1" x14ac:dyDescent="0.3">
      <c r="A8" s="107"/>
      <c r="U8" s="109"/>
    </row>
    <row r="9" spans="1:27" s="108" customFormat="1" ht="12" customHeight="1" x14ac:dyDescent="0.3">
      <c r="A9" s="107"/>
      <c r="P9" s="1158" t="s">
        <v>144</v>
      </c>
      <c r="Q9" s="1159"/>
      <c r="R9" s="1159"/>
      <c r="S9" s="1159"/>
      <c r="T9" s="1159"/>
      <c r="U9" s="1160"/>
    </row>
    <row r="10" spans="1:27" s="108" customFormat="1" ht="15" customHeight="1" x14ac:dyDescent="0.3">
      <c r="A10" s="107" t="s">
        <v>72</v>
      </c>
      <c r="D10" s="200"/>
      <c r="E10" s="1122">
        <f>Synthèse!I4</f>
        <v>0</v>
      </c>
      <c r="F10" s="1123"/>
      <c r="I10" s="108" t="s">
        <v>117</v>
      </c>
      <c r="M10" s="1120"/>
      <c r="N10" s="1121"/>
      <c r="P10" s="1161"/>
      <c r="Q10" s="1162"/>
      <c r="R10" s="1162"/>
      <c r="S10" s="1162"/>
      <c r="T10" s="1162"/>
      <c r="U10" s="1163"/>
    </row>
    <row r="11" spans="1:27" s="108" customFormat="1" ht="2.25" customHeight="1" x14ac:dyDescent="0.3">
      <c r="A11" s="107"/>
      <c r="P11" s="1161"/>
      <c r="Q11" s="1162"/>
      <c r="R11" s="1162"/>
      <c r="S11" s="1162"/>
      <c r="T11" s="1162"/>
      <c r="U11" s="1163"/>
    </row>
    <row r="12" spans="1:27" s="108" customFormat="1" ht="7.5" customHeight="1" thickBot="1" x14ac:dyDescent="0.35">
      <c r="A12" s="180"/>
      <c r="B12" s="113"/>
      <c r="C12" s="113"/>
      <c r="D12" s="113"/>
      <c r="E12" s="1124"/>
      <c r="F12" s="1124"/>
      <c r="G12" s="113"/>
      <c r="H12" s="113"/>
      <c r="I12" s="113"/>
      <c r="J12" s="113"/>
      <c r="K12" s="113"/>
      <c r="L12" s="113"/>
      <c r="M12" s="1124"/>
      <c r="N12" s="1124"/>
      <c r="O12" s="113"/>
      <c r="P12" s="1164"/>
      <c r="Q12" s="1165"/>
      <c r="R12" s="1165"/>
      <c r="S12" s="1165"/>
      <c r="T12" s="1165"/>
      <c r="U12" s="1166"/>
    </row>
    <row r="13" spans="1:27" ht="9" customHeight="1" thickBot="1" x14ac:dyDescent="0.4">
      <c r="A13" s="5"/>
      <c r="B13" s="6"/>
      <c r="C13" s="6"/>
      <c r="D13" s="6"/>
      <c r="E13" s="6"/>
      <c r="F13" s="6"/>
      <c r="G13" s="6"/>
      <c r="H13" s="6"/>
      <c r="I13" s="6"/>
      <c r="J13" s="6"/>
      <c r="K13" s="6"/>
      <c r="L13" s="6"/>
      <c r="M13" s="6"/>
      <c r="N13" s="6"/>
      <c r="O13" s="6"/>
      <c r="P13" s="6"/>
      <c r="Q13" s="6"/>
      <c r="R13" s="6"/>
      <c r="S13" s="6"/>
      <c r="T13" s="6"/>
      <c r="U13" s="7"/>
    </row>
    <row r="14" spans="1:27" s="108" customFormat="1" ht="14" thickBot="1" x14ac:dyDescent="0.35">
      <c r="A14" s="195" t="s">
        <v>118</v>
      </c>
      <c r="B14" s="196"/>
      <c r="C14" s="196"/>
      <c r="D14" s="196"/>
      <c r="E14" s="196"/>
      <c r="F14" s="196"/>
      <c r="G14" s="196"/>
      <c r="H14" s="196"/>
      <c r="I14" s="196"/>
      <c r="J14" s="196"/>
      <c r="K14" s="196"/>
      <c r="L14" s="196"/>
      <c r="M14" s="196"/>
      <c r="N14" s="196"/>
      <c r="O14" s="196"/>
      <c r="P14" s="196"/>
      <c r="Q14" s="196"/>
      <c r="R14" s="196"/>
      <c r="S14" s="196"/>
      <c r="T14" s="196"/>
      <c r="U14" s="197"/>
      <c r="W14" s="117"/>
      <c r="X14" s="117"/>
      <c r="Y14" s="117"/>
      <c r="Z14" s="117"/>
      <c r="AA14" s="117"/>
    </row>
    <row r="15" spans="1:27" s="108" customFormat="1" ht="5.25" customHeight="1" x14ac:dyDescent="0.3">
      <c r="A15" s="185"/>
      <c r="B15" s="115"/>
      <c r="C15" s="115"/>
      <c r="D15" s="115"/>
      <c r="E15" s="115"/>
      <c r="F15" s="115"/>
      <c r="G15" s="115"/>
      <c r="H15" s="115"/>
      <c r="I15" s="115"/>
      <c r="J15" s="115"/>
      <c r="K15" s="115"/>
      <c r="L15" s="115"/>
      <c r="M15" s="115"/>
      <c r="N15" s="115"/>
      <c r="O15" s="115"/>
      <c r="P15" s="115"/>
      <c r="Q15" s="115"/>
      <c r="R15" s="115"/>
      <c r="S15" s="115"/>
      <c r="T15" s="115"/>
      <c r="U15" s="116"/>
      <c r="W15" s="117"/>
      <c r="X15" s="117"/>
      <c r="Y15" s="117"/>
      <c r="Z15" s="117"/>
      <c r="AA15" s="117"/>
    </row>
    <row r="16" spans="1:27" s="108" customFormat="1" ht="13.5" x14ac:dyDescent="0.3">
      <c r="A16" s="107" t="s">
        <v>135</v>
      </c>
      <c r="M16" s="1140" t="e">
        <f>#REF!</f>
        <v>#REF!</v>
      </c>
      <c r="N16" s="1141"/>
      <c r="O16" s="1141"/>
      <c r="P16" s="1141"/>
      <c r="Q16" s="1141"/>
      <c r="R16" s="1141"/>
      <c r="S16" s="1141"/>
      <c r="T16" s="1141"/>
      <c r="U16" s="1142"/>
      <c r="W16" s="121"/>
      <c r="X16" s="117"/>
      <c r="Y16" s="117"/>
      <c r="Z16" s="117"/>
      <c r="AA16" s="117"/>
    </row>
    <row r="17" spans="1:27" s="108" customFormat="1" ht="2.25" customHeight="1" x14ac:dyDescent="0.3">
      <c r="A17" s="107"/>
      <c r="U17" s="109"/>
      <c r="W17" s="117"/>
      <c r="X17" s="117"/>
      <c r="Y17" s="117"/>
      <c r="Z17" s="117"/>
      <c r="AA17" s="117"/>
    </row>
    <row r="18" spans="1:27" s="108" customFormat="1" ht="13.5" x14ac:dyDescent="0.3">
      <c r="A18" s="120" t="s">
        <v>138</v>
      </c>
      <c r="I18" s="1145" t="e">
        <f>#REF!</f>
        <v>#REF!</v>
      </c>
      <c r="J18" s="1114"/>
      <c r="K18" s="1114"/>
      <c r="L18" s="1114"/>
      <c r="M18" s="1114"/>
      <c r="N18" s="1114"/>
      <c r="O18" s="1114"/>
      <c r="P18" s="1114"/>
      <c r="Q18" s="1114"/>
      <c r="R18" s="1114"/>
      <c r="S18" s="1114"/>
      <c r="T18" s="1114"/>
      <c r="U18" s="1143"/>
      <c r="W18" s="110"/>
      <c r="X18" s="110"/>
      <c r="Y18" s="117"/>
      <c r="Z18" s="117"/>
      <c r="AA18" s="117"/>
    </row>
    <row r="19" spans="1:27" s="108" customFormat="1" ht="2.25" customHeight="1" x14ac:dyDescent="0.3">
      <c r="A19" s="107"/>
      <c r="U19" s="109"/>
      <c r="W19" s="110"/>
      <c r="X19" s="110"/>
      <c r="Y19" s="117"/>
      <c r="Z19" s="117"/>
      <c r="AA19" s="117"/>
    </row>
    <row r="20" spans="1:27" s="108" customFormat="1" ht="13.5" x14ac:dyDescent="0.3">
      <c r="A20" s="1146" t="e">
        <f>#REF!</f>
        <v>#REF!</v>
      </c>
      <c r="B20" s="1147"/>
      <c r="C20" s="1147"/>
      <c r="D20" s="1147"/>
      <c r="E20" s="1147"/>
      <c r="F20" s="1147"/>
      <c r="G20" s="1147"/>
      <c r="H20" s="1147"/>
      <c r="I20" s="1147"/>
      <c r="J20" s="1147"/>
      <c r="K20" s="1147"/>
      <c r="L20" s="1147"/>
      <c r="M20" s="1147"/>
      <c r="N20" s="1147"/>
      <c r="O20" s="1147"/>
      <c r="P20" s="1147"/>
      <c r="Q20" s="1147"/>
      <c r="R20" s="1147"/>
      <c r="S20" s="1147"/>
      <c r="T20" s="1147"/>
      <c r="U20" s="1148"/>
      <c r="W20" s="199"/>
      <c r="X20" s="110"/>
      <c r="Y20" s="117"/>
      <c r="Z20" s="117"/>
      <c r="AA20" s="117"/>
    </row>
    <row r="21" spans="1:27" s="108" customFormat="1" ht="2.25" customHeight="1" x14ac:dyDescent="0.3">
      <c r="A21" s="107"/>
      <c r="U21" s="109"/>
      <c r="W21" s="110"/>
      <c r="X21" s="110"/>
      <c r="Y21" s="117"/>
      <c r="Z21" s="117"/>
      <c r="AA21" s="117"/>
    </row>
    <row r="22" spans="1:27" s="108" customFormat="1" ht="13.5" x14ac:dyDescent="0.3">
      <c r="A22" s="1149" t="e">
        <f>#REF!</f>
        <v>#REF!</v>
      </c>
      <c r="B22" s="1150"/>
      <c r="C22" s="1150"/>
      <c r="D22" s="1150"/>
      <c r="E22" s="1150"/>
      <c r="F22" s="1151"/>
      <c r="G22" s="194"/>
      <c r="H22" s="1152" t="e">
        <f>#REF!</f>
        <v>#REF!</v>
      </c>
      <c r="I22" s="1150"/>
      <c r="J22" s="1150"/>
      <c r="K22" s="1150"/>
      <c r="L22" s="1150"/>
      <c r="M22" s="1150"/>
      <c r="N22" s="1150"/>
      <c r="O22" s="1150"/>
      <c r="P22" s="1150"/>
      <c r="Q22" s="1150"/>
      <c r="R22" s="1150"/>
      <c r="S22" s="1150"/>
      <c r="T22" s="1150"/>
      <c r="U22" s="1153"/>
      <c r="W22" s="110"/>
      <c r="X22" s="110"/>
      <c r="Y22" s="117"/>
      <c r="Z22" s="117"/>
      <c r="AA22" s="117"/>
    </row>
    <row r="23" spans="1:27" s="108" customFormat="1" ht="6" customHeight="1" x14ac:dyDescent="0.3">
      <c r="A23" s="107"/>
      <c r="U23" s="109"/>
      <c r="W23" s="110"/>
      <c r="X23" s="110"/>
      <c r="Y23" s="117"/>
      <c r="Z23" s="117"/>
      <c r="AA23" s="117"/>
    </row>
    <row r="24" spans="1:27" s="108" customFormat="1" ht="13.5" x14ac:dyDescent="0.3">
      <c r="A24" s="120" t="s">
        <v>32</v>
      </c>
      <c r="H24" s="1144" t="e">
        <f>#REF!</f>
        <v>#REF!</v>
      </c>
      <c r="I24" s="1114"/>
      <c r="J24" s="1114"/>
      <c r="K24" s="1114"/>
      <c r="L24" s="1114"/>
      <c r="M24" s="1114"/>
      <c r="N24" s="1114"/>
      <c r="O24" s="1114"/>
      <c r="P24" s="1114"/>
      <c r="Q24" s="1114"/>
      <c r="R24" s="1114"/>
      <c r="S24" s="1114"/>
      <c r="T24" s="1114"/>
      <c r="U24" s="1143"/>
      <c r="W24" s="110"/>
      <c r="X24" s="110"/>
      <c r="Y24" s="117"/>
      <c r="Z24" s="117"/>
      <c r="AA24" s="117"/>
    </row>
    <row r="25" spans="1:27" s="108" customFormat="1" ht="2.25" customHeight="1" x14ac:dyDescent="0.3">
      <c r="A25" s="107"/>
      <c r="U25" s="109"/>
      <c r="W25" s="110"/>
      <c r="X25" s="110"/>
      <c r="Y25" s="117"/>
      <c r="Z25" s="117"/>
      <c r="AA25" s="117"/>
    </row>
    <row r="26" spans="1:27" s="108" customFormat="1" ht="13.5" x14ac:dyDescent="0.3">
      <c r="A26" s="107" t="s">
        <v>136</v>
      </c>
      <c r="F26" s="1113" t="e">
        <f>#REF!</f>
        <v>#REF!</v>
      </c>
      <c r="G26" s="1114"/>
      <c r="H26" s="1114"/>
      <c r="I26" s="1114"/>
      <c r="J26" s="1114"/>
      <c r="K26" s="1114"/>
      <c r="L26" s="1114"/>
      <c r="M26" s="1114"/>
      <c r="N26" s="1114"/>
      <c r="O26" s="1114"/>
      <c r="P26" s="1114"/>
      <c r="Q26" s="1114"/>
      <c r="R26" s="1114"/>
      <c r="S26" s="1114"/>
      <c r="T26" s="1114"/>
      <c r="U26" s="1143"/>
      <c r="W26" s="110"/>
      <c r="X26" s="110"/>
      <c r="Y26" s="117"/>
      <c r="Z26" s="117"/>
      <c r="AA26" s="117"/>
    </row>
    <row r="27" spans="1:27" s="108" customFormat="1" ht="2.25" customHeight="1" x14ac:dyDescent="0.3">
      <c r="A27" s="107"/>
      <c r="U27" s="109"/>
      <c r="W27" s="117"/>
      <c r="X27" s="117"/>
      <c r="Y27" s="117"/>
      <c r="Z27" s="117"/>
      <c r="AA27" s="117"/>
    </row>
    <row r="28" spans="1:27" s="108" customFormat="1" ht="15.75" customHeight="1" thickBot="1" x14ac:dyDescent="0.35">
      <c r="A28" s="180" t="s">
        <v>137</v>
      </c>
      <c r="B28" s="113"/>
      <c r="C28" s="113"/>
      <c r="D28" s="113"/>
      <c r="E28" s="113"/>
      <c r="F28" s="113"/>
      <c r="G28" s="1128" t="e">
        <f>#REF!</f>
        <v>#REF!</v>
      </c>
      <c r="H28" s="1129"/>
      <c r="I28" s="1129"/>
      <c r="J28" s="1130"/>
      <c r="K28" s="113"/>
      <c r="L28" s="113"/>
      <c r="M28" s="113"/>
      <c r="N28" s="113"/>
      <c r="O28" s="113"/>
      <c r="P28" s="113"/>
      <c r="Q28" s="113"/>
      <c r="R28" s="113"/>
      <c r="S28" s="113"/>
      <c r="T28" s="113"/>
      <c r="U28" s="114"/>
      <c r="W28" s="117"/>
      <c r="X28" s="117"/>
      <c r="Y28" s="117"/>
      <c r="Z28" s="117"/>
      <c r="AA28" s="117"/>
    </row>
    <row r="29" spans="1:27" ht="9" customHeight="1" thickBot="1" x14ac:dyDescent="0.4"/>
    <row r="30" spans="1:27" s="108" customFormat="1" ht="13.5" customHeight="1" thickBot="1" x14ac:dyDescent="0.35">
      <c r="A30" s="1125" t="s">
        <v>140</v>
      </c>
      <c r="B30" s="1126"/>
      <c r="C30" s="1126"/>
      <c r="D30" s="1126"/>
      <c r="E30" s="1126"/>
      <c r="F30" s="1126"/>
      <c r="G30" s="1126"/>
      <c r="H30" s="1126"/>
      <c r="I30" s="1126"/>
      <c r="J30" s="1126"/>
      <c r="K30" s="1126"/>
      <c r="L30" s="1126"/>
      <c r="M30" s="1126"/>
      <c r="N30" s="1126"/>
      <c r="O30" s="1126"/>
      <c r="P30" s="1126"/>
      <c r="Q30" s="1126"/>
      <c r="R30" s="1126"/>
      <c r="S30" s="1126"/>
      <c r="T30" s="1126"/>
      <c r="U30" s="1127"/>
      <c r="W30" s="117"/>
      <c r="X30" s="117"/>
      <c r="Y30" s="117"/>
      <c r="Z30" s="117"/>
      <c r="AA30" s="117"/>
    </row>
    <row r="31" spans="1:27" s="108" customFormat="1" ht="2.25" customHeight="1" x14ac:dyDescent="0.3">
      <c r="A31" s="185"/>
      <c r="B31" s="115"/>
      <c r="C31" s="115"/>
      <c r="D31" s="115"/>
      <c r="E31" s="115"/>
      <c r="F31" s="115"/>
      <c r="G31" s="115"/>
      <c r="H31" s="115"/>
      <c r="I31" s="115"/>
      <c r="J31" s="115"/>
      <c r="K31" s="115"/>
      <c r="L31" s="115"/>
      <c r="M31" s="115"/>
      <c r="N31" s="115"/>
      <c r="O31" s="115"/>
      <c r="P31" s="115"/>
      <c r="Q31" s="115"/>
      <c r="R31" s="115"/>
      <c r="S31" s="115"/>
      <c r="T31" s="115"/>
      <c r="U31" s="116"/>
      <c r="W31" s="117"/>
      <c r="X31" s="117"/>
      <c r="Y31" s="117"/>
      <c r="Z31" s="117"/>
      <c r="AA31" s="117"/>
    </row>
    <row r="32" spans="1:27" s="123" customFormat="1" ht="13.5" x14ac:dyDescent="0.3">
      <c r="A32" s="122"/>
      <c r="B32" s="123" t="s">
        <v>40</v>
      </c>
      <c r="C32" s="123" t="s">
        <v>119</v>
      </c>
      <c r="U32" s="205"/>
    </row>
    <row r="33" spans="1:27" s="108" customFormat="1" ht="2.25" customHeight="1" x14ac:dyDescent="0.3">
      <c r="A33" s="107"/>
      <c r="U33" s="109"/>
      <c r="W33" s="117"/>
      <c r="X33" s="117"/>
      <c r="Y33" s="117"/>
      <c r="Z33" s="117"/>
      <c r="AA33" s="117"/>
    </row>
    <row r="34" spans="1:27" s="108" customFormat="1" ht="15" customHeight="1" x14ac:dyDescent="0.3">
      <c r="A34" s="163" t="s">
        <v>123</v>
      </c>
      <c r="B34" s="1131" t="e">
        <f>#REF!</f>
        <v>#REF!</v>
      </c>
      <c r="C34" s="1132"/>
      <c r="D34" s="1132"/>
      <c r="E34" s="1132"/>
      <c r="F34" s="1132"/>
      <c r="G34" s="1132"/>
      <c r="H34" s="1133"/>
      <c r="I34" s="194"/>
      <c r="J34" s="1113" t="e">
        <f>#REF!</f>
        <v>#REF!</v>
      </c>
      <c r="K34" s="1114"/>
      <c r="L34" s="1114"/>
      <c r="M34" s="1114"/>
      <c r="N34" s="1114"/>
      <c r="O34" s="1114"/>
      <c r="P34" s="1115"/>
      <c r="Q34" s="1098" t="s">
        <v>29</v>
      </c>
      <c r="R34" s="1094"/>
      <c r="S34" s="1095" t="e">
        <f>#REF!</f>
        <v>#REF!</v>
      </c>
      <c r="T34" s="1096"/>
      <c r="U34" s="1097"/>
    </row>
    <row r="35" spans="1:27" s="108" customFormat="1" ht="2.25" customHeight="1" x14ac:dyDescent="0.3">
      <c r="A35" s="163"/>
      <c r="B35" s="117"/>
      <c r="C35" s="117"/>
      <c r="D35" s="117"/>
      <c r="E35" s="117"/>
      <c r="F35" s="117"/>
      <c r="G35" s="117"/>
      <c r="H35" s="117"/>
      <c r="Q35" s="1098"/>
      <c r="R35" s="1094"/>
      <c r="S35" s="182"/>
      <c r="T35" s="111"/>
      <c r="U35" s="193"/>
    </row>
    <row r="36" spans="1:27" s="108" customFormat="1" ht="13.5" x14ac:dyDescent="0.3">
      <c r="A36" s="163" t="s">
        <v>123</v>
      </c>
      <c r="B36" s="1131" t="e">
        <f>#REF!</f>
        <v>#REF!</v>
      </c>
      <c r="C36" s="1132"/>
      <c r="D36" s="1132"/>
      <c r="E36" s="1132"/>
      <c r="F36" s="1132"/>
      <c r="G36" s="1132"/>
      <c r="H36" s="1133"/>
      <c r="I36" s="194"/>
      <c r="J36" s="1113" t="e">
        <f>#REF!</f>
        <v>#REF!</v>
      </c>
      <c r="K36" s="1114"/>
      <c r="L36" s="1114"/>
      <c r="M36" s="1114"/>
      <c r="N36" s="1114"/>
      <c r="O36" s="1114"/>
      <c r="P36" s="1115"/>
      <c r="Q36" s="1098" t="s">
        <v>29</v>
      </c>
      <c r="R36" s="1094"/>
      <c r="S36" s="1095" t="e">
        <f>#REF!</f>
        <v>#REF!</v>
      </c>
      <c r="T36" s="1096" t="e">
        <f>#REF!</f>
        <v>#REF!</v>
      </c>
      <c r="U36" s="1097"/>
    </row>
    <row r="37" spans="1:27" s="108" customFormat="1" ht="2.25" customHeight="1" x14ac:dyDescent="0.3">
      <c r="A37" s="163"/>
      <c r="B37" s="117"/>
      <c r="C37" s="117"/>
      <c r="D37" s="117"/>
      <c r="E37" s="117"/>
      <c r="F37" s="117"/>
      <c r="G37" s="117"/>
      <c r="H37" s="117"/>
      <c r="T37" s="111"/>
      <c r="U37" s="193"/>
    </row>
    <row r="38" spans="1:27" s="108" customFormat="1" ht="13.5" x14ac:dyDescent="0.3">
      <c r="A38" s="163" t="s">
        <v>123</v>
      </c>
      <c r="B38" s="1131" t="e">
        <f>#REF!</f>
        <v>#REF!</v>
      </c>
      <c r="C38" s="1132"/>
      <c r="D38" s="1132"/>
      <c r="E38" s="1132"/>
      <c r="F38" s="1132"/>
      <c r="G38" s="1132"/>
      <c r="H38" s="1133"/>
      <c r="I38" s="194"/>
      <c r="J38" s="1113" t="e">
        <f>#REF!</f>
        <v>#REF!</v>
      </c>
      <c r="K38" s="1114"/>
      <c r="L38" s="1114"/>
      <c r="M38" s="1114"/>
      <c r="N38" s="1114"/>
      <c r="O38" s="1114"/>
      <c r="P38" s="1115"/>
      <c r="Q38" s="1098" t="s">
        <v>29</v>
      </c>
      <c r="R38" s="1094"/>
      <c r="S38" s="1095" t="e">
        <f>#REF!</f>
        <v>#REF!</v>
      </c>
      <c r="T38" s="1096" t="e">
        <f>#REF!</f>
        <v>#REF!</v>
      </c>
      <c r="U38" s="1097"/>
    </row>
    <row r="39" spans="1:27" s="108" customFormat="1" ht="2.25" customHeight="1" x14ac:dyDescent="0.3">
      <c r="A39" s="107"/>
      <c r="U39" s="109"/>
    </row>
    <row r="40" spans="1:27" s="108" customFormat="1" ht="13.5" x14ac:dyDescent="0.3">
      <c r="A40" s="112" t="s">
        <v>124</v>
      </c>
      <c r="G40" s="1091"/>
      <c r="H40" s="1092"/>
      <c r="I40" s="1092"/>
      <c r="J40" s="1092"/>
      <c r="K40" s="1092"/>
      <c r="L40" s="1092"/>
      <c r="M40" s="1092"/>
      <c r="N40" s="1092"/>
      <c r="O40" s="1092"/>
      <c r="P40" s="1093"/>
      <c r="U40" s="109"/>
    </row>
    <row r="41" spans="1:27" s="108" customFormat="1" ht="6" customHeight="1" x14ac:dyDescent="0.3">
      <c r="A41" s="107"/>
      <c r="U41" s="109"/>
    </row>
    <row r="42" spans="1:27" s="119" customFormat="1" ht="13.5" x14ac:dyDescent="0.3">
      <c r="A42" s="118"/>
      <c r="B42" s="119" t="s">
        <v>120</v>
      </c>
      <c r="C42" s="119" t="s">
        <v>121</v>
      </c>
      <c r="U42" s="186"/>
    </row>
    <row r="43" spans="1:27" s="108" customFormat="1" ht="2.25" customHeight="1" x14ac:dyDescent="0.3">
      <c r="A43" s="107"/>
      <c r="U43" s="109"/>
    </row>
    <row r="44" spans="1:27" s="119" customFormat="1" x14ac:dyDescent="0.35">
      <c r="A44" s="163" t="s">
        <v>123</v>
      </c>
      <c r="B44" s="1113" t="e">
        <f>#REF!</f>
        <v>#REF!</v>
      </c>
      <c r="C44" s="1114"/>
      <c r="D44" s="1114"/>
      <c r="E44" s="1114"/>
      <c r="F44" s="1114"/>
      <c r="G44" s="1114"/>
      <c r="H44" s="1114"/>
      <c r="I44" s="1114"/>
      <c r="J44" s="1114"/>
      <c r="K44" s="1114"/>
      <c r="L44" s="1114"/>
      <c r="M44" s="1114"/>
      <c r="N44" s="1114"/>
      <c r="O44" s="1114"/>
      <c r="P44" s="1115"/>
      <c r="Q44" s="1098" t="s">
        <v>132</v>
      </c>
      <c r="R44" s="809"/>
      <c r="S44" s="855"/>
      <c r="T44" s="201" t="e">
        <f>#REF!</f>
        <v>#REF!</v>
      </c>
      <c r="U44" s="109" t="s">
        <v>30</v>
      </c>
      <c r="V44" s="108"/>
      <c r="W44" s="108"/>
      <c r="X44" s="108"/>
    </row>
    <row r="45" spans="1:27" s="108" customFormat="1" ht="2.25" customHeight="1" x14ac:dyDescent="0.35">
      <c r="A45" s="163"/>
      <c r="D45" s="111"/>
      <c r="E45" s="111"/>
      <c r="F45" s="111"/>
      <c r="G45" s="111"/>
      <c r="H45" s="111"/>
      <c r="I45" s="111"/>
      <c r="J45" s="111"/>
      <c r="K45" s="111"/>
      <c r="L45" s="111"/>
      <c r="M45" s="111"/>
      <c r="N45" s="111"/>
      <c r="O45" s="111"/>
      <c r="P45" s="111"/>
      <c r="Q45" s="1094"/>
      <c r="R45" s="809"/>
      <c r="S45" s="809"/>
      <c r="T45" s="181"/>
      <c r="U45" s="193"/>
    </row>
    <row r="46" spans="1:27" s="119" customFormat="1" x14ac:dyDescent="0.35">
      <c r="A46" s="163" t="s">
        <v>123</v>
      </c>
      <c r="B46" s="1113" t="e">
        <f>#REF!</f>
        <v>#REF!</v>
      </c>
      <c r="C46" s="1114"/>
      <c r="D46" s="1114"/>
      <c r="E46" s="1114"/>
      <c r="F46" s="1114"/>
      <c r="G46" s="1114"/>
      <c r="H46" s="1114"/>
      <c r="I46" s="1114"/>
      <c r="J46" s="1114"/>
      <c r="K46" s="1114"/>
      <c r="L46" s="1114"/>
      <c r="M46" s="1114"/>
      <c r="N46" s="1114"/>
      <c r="O46" s="1114"/>
      <c r="P46" s="1115"/>
      <c r="Q46" s="1098" t="s">
        <v>132</v>
      </c>
      <c r="R46" s="809"/>
      <c r="S46" s="855"/>
      <c r="T46" s="201" t="e">
        <f>#REF!</f>
        <v>#REF!</v>
      </c>
      <c r="U46" s="109" t="s">
        <v>30</v>
      </c>
    </row>
    <row r="47" spans="1:27" s="108" customFormat="1" ht="2.25" customHeight="1" x14ac:dyDescent="0.3">
      <c r="A47" s="163"/>
      <c r="D47" s="111"/>
      <c r="E47" s="111"/>
      <c r="F47" s="111"/>
      <c r="G47" s="111"/>
      <c r="H47" s="111"/>
      <c r="I47" s="111"/>
      <c r="J47" s="111"/>
      <c r="K47" s="111"/>
      <c r="L47" s="111"/>
      <c r="M47" s="111"/>
      <c r="N47" s="111"/>
      <c r="O47" s="111"/>
      <c r="P47" s="111"/>
      <c r="Q47" s="111"/>
      <c r="R47" s="111"/>
      <c r="S47" s="111"/>
      <c r="T47" s="181"/>
      <c r="U47" s="193"/>
    </row>
    <row r="48" spans="1:27" s="119" customFormat="1" x14ac:dyDescent="0.35">
      <c r="A48" s="163" t="s">
        <v>123</v>
      </c>
      <c r="B48" s="1113" t="e">
        <f>#REF!</f>
        <v>#REF!</v>
      </c>
      <c r="C48" s="1114"/>
      <c r="D48" s="1114"/>
      <c r="E48" s="1114"/>
      <c r="F48" s="1114"/>
      <c r="G48" s="1114"/>
      <c r="H48" s="1114"/>
      <c r="I48" s="1114"/>
      <c r="J48" s="1114"/>
      <c r="K48" s="1114"/>
      <c r="L48" s="1114"/>
      <c r="M48" s="1114"/>
      <c r="N48" s="1114"/>
      <c r="O48" s="1114"/>
      <c r="P48" s="1115"/>
      <c r="Q48" s="1098" t="s">
        <v>132</v>
      </c>
      <c r="R48" s="809"/>
      <c r="S48" s="855"/>
      <c r="T48" s="201" t="e">
        <f>#REF!</f>
        <v>#REF!</v>
      </c>
      <c r="U48" s="109" t="s">
        <v>30</v>
      </c>
    </row>
    <row r="49" spans="1:21" s="108" customFormat="1" ht="2.25" customHeight="1" x14ac:dyDescent="0.3">
      <c r="A49" s="163"/>
      <c r="T49" s="181"/>
      <c r="U49" s="109"/>
    </row>
    <row r="50" spans="1:21" s="119" customFormat="1" x14ac:dyDescent="0.35">
      <c r="A50" s="163" t="s">
        <v>123</v>
      </c>
      <c r="B50" s="1113" t="e">
        <f>#REF!</f>
        <v>#REF!</v>
      </c>
      <c r="C50" s="1114"/>
      <c r="D50" s="1114"/>
      <c r="E50" s="1114"/>
      <c r="F50" s="1114"/>
      <c r="G50" s="1114"/>
      <c r="H50" s="1114"/>
      <c r="I50" s="1114"/>
      <c r="J50" s="1114"/>
      <c r="K50" s="1114"/>
      <c r="L50" s="1114"/>
      <c r="M50" s="1114"/>
      <c r="N50" s="1114"/>
      <c r="O50" s="1114"/>
      <c r="P50" s="1115"/>
      <c r="Q50" s="1098" t="s">
        <v>132</v>
      </c>
      <c r="R50" s="809"/>
      <c r="S50" s="855"/>
      <c r="T50" s="201" t="e">
        <f>#REF!</f>
        <v>#REF!</v>
      </c>
      <c r="U50" s="109" t="s">
        <v>30</v>
      </c>
    </row>
    <row r="51" spans="1:21" s="108" customFormat="1" ht="2.25" customHeight="1" x14ac:dyDescent="0.3">
      <c r="A51" s="163"/>
      <c r="T51" s="181"/>
      <c r="U51" s="109"/>
    </row>
    <row r="52" spans="1:21" s="108" customFormat="1" x14ac:dyDescent="0.35">
      <c r="A52" s="163" t="s">
        <v>123</v>
      </c>
      <c r="B52" s="1113" t="e">
        <f>#REF!</f>
        <v>#REF!</v>
      </c>
      <c r="C52" s="1114"/>
      <c r="D52" s="1114"/>
      <c r="E52" s="1114"/>
      <c r="F52" s="1114"/>
      <c r="G52" s="1114"/>
      <c r="H52" s="1114"/>
      <c r="I52" s="1114"/>
      <c r="J52" s="1114"/>
      <c r="K52" s="1114"/>
      <c r="L52" s="1114"/>
      <c r="M52" s="1114"/>
      <c r="N52" s="1114"/>
      <c r="O52" s="1114"/>
      <c r="P52" s="1115"/>
      <c r="Q52" s="1098" t="s">
        <v>132</v>
      </c>
      <c r="R52" s="809"/>
      <c r="S52" s="855"/>
      <c r="T52" s="201" t="e">
        <f>#REF!</f>
        <v>#REF!</v>
      </c>
      <c r="U52" s="109" t="s">
        <v>30</v>
      </c>
    </row>
    <row r="53" spans="1:21" s="108" customFormat="1" ht="2.25" customHeight="1" x14ac:dyDescent="0.3">
      <c r="A53" s="163"/>
      <c r="T53" s="181"/>
      <c r="U53" s="109"/>
    </row>
    <row r="54" spans="1:21" s="108" customFormat="1" x14ac:dyDescent="0.35">
      <c r="A54" s="163" t="s">
        <v>123</v>
      </c>
      <c r="B54" s="1113" t="e">
        <f>#REF!</f>
        <v>#REF!</v>
      </c>
      <c r="C54" s="1114"/>
      <c r="D54" s="1114"/>
      <c r="E54" s="1114"/>
      <c r="F54" s="1114"/>
      <c r="G54" s="1114"/>
      <c r="H54" s="1114"/>
      <c r="I54" s="1114"/>
      <c r="J54" s="1114"/>
      <c r="K54" s="1114"/>
      <c r="L54" s="1114"/>
      <c r="M54" s="1114"/>
      <c r="N54" s="1114"/>
      <c r="O54" s="1114"/>
      <c r="P54" s="1115"/>
      <c r="Q54" s="1098" t="s">
        <v>132</v>
      </c>
      <c r="R54" s="809"/>
      <c r="S54" s="855"/>
      <c r="T54" s="201" t="e">
        <f>#REF!</f>
        <v>#REF!</v>
      </c>
      <c r="U54" s="109" t="s">
        <v>30</v>
      </c>
    </row>
    <row r="55" spans="1:21" s="108" customFormat="1" ht="2.25" customHeight="1" x14ac:dyDescent="0.3">
      <c r="A55" s="163"/>
      <c r="T55" s="181"/>
      <c r="U55" s="109"/>
    </row>
    <row r="56" spans="1:21" s="108" customFormat="1" x14ac:dyDescent="0.35">
      <c r="A56" s="163" t="s">
        <v>123</v>
      </c>
      <c r="B56" s="1113" t="e">
        <f>#REF!</f>
        <v>#REF!</v>
      </c>
      <c r="C56" s="1114"/>
      <c r="D56" s="1114"/>
      <c r="E56" s="1114"/>
      <c r="F56" s="1114"/>
      <c r="G56" s="1114"/>
      <c r="H56" s="1114"/>
      <c r="I56" s="1114"/>
      <c r="J56" s="1114"/>
      <c r="K56" s="1114"/>
      <c r="L56" s="1114"/>
      <c r="M56" s="1114"/>
      <c r="N56" s="1114"/>
      <c r="O56" s="1114"/>
      <c r="P56" s="1115"/>
      <c r="Q56" s="1098" t="s">
        <v>132</v>
      </c>
      <c r="R56" s="809"/>
      <c r="S56" s="855"/>
      <c r="T56" s="201" t="e">
        <f>#REF!</f>
        <v>#REF!</v>
      </c>
      <c r="U56" s="109" t="s">
        <v>30</v>
      </c>
    </row>
    <row r="57" spans="1:21" s="108" customFormat="1" ht="2.25" customHeight="1" x14ac:dyDescent="0.3">
      <c r="A57" s="107"/>
      <c r="U57" s="109"/>
    </row>
    <row r="58" spans="1:21" s="108" customFormat="1" ht="13.5" x14ac:dyDescent="0.3">
      <c r="A58" s="112" t="s">
        <v>124</v>
      </c>
      <c r="G58" s="1091"/>
      <c r="H58" s="1092"/>
      <c r="I58" s="1092"/>
      <c r="J58" s="1092"/>
      <c r="K58" s="1092"/>
      <c r="L58" s="1092"/>
      <c r="M58" s="1092"/>
      <c r="N58" s="1092"/>
      <c r="O58" s="1092"/>
      <c r="P58" s="1093"/>
      <c r="U58" s="109"/>
    </row>
    <row r="59" spans="1:21" s="108" customFormat="1" ht="5.25" customHeight="1" x14ac:dyDescent="0.3">
      <c r="A59" s="107"/>
      <c r="U59" s="109"/>
    </row>
    <row r="60" spans="1:21" s="108" customFormat="1" ht="13.5" x14ac:dyDescent="0.3">
      <c r="A60" s="187" t="s">
        <v>141</v>
      </c>
      <c r="B60" s="184"/>
      <c r="C60" s="184"/>
      <c r="D60" s="184"/>
      <c r="E60" s="184"/>
      <c r="F60" s="184"/>
      <c r="G60" s="184"/>
      <c r="H60" s="184"/>
      <c r="I60" s="184"/>
      <c r="J60" s="184"/>
      <c r="K60" s="184"/>
      <c r="L60" s="184"/>
      <c r="M60" s="184"/>
      <c r="N60" s="184"/>
      <c r="O60" s="184"/>
      <c r="P60" s="184"/>
      <c r="Q60" s="184"/>
      <c r="R60" s="184"/>
      <c r="S60" s="184"/>
      <c r="T60" s="184"/>
      <c r="U60" s="188"/>
    </row>
    <row r="61" spans="1:21" s="108" customFormat="1" ht="13.5" x14ac:dyDescent="0.3">
      <c r="A61" s="1107"/>
      <c r="B61" s="1108"/>
      <c r="C61" s="1108"/>
      <c r="D61" s="1108"/>
      <c r="E61" s="1108"/>
      <c r="F61" s="1108"/>
      <c r="G61" s="1108"/>
      <c r="H61" s="1108"/>
      <c r="I61" s="1108"/>
      <c r="J61" s="1108"/>
      <c r="K61" s="1108"/>
      <c r="L61" s="1108"/>
      <c r="M61" s="1108"/>
      <c r="N61" s="1108"/>
      <c r="O61" s="1108"/>
      <c r="P61" s="1108"/>
      <c r="Q61" s="1108"/>
      <c r="R61" s="1108"/>
      <c r="S61" s="1108"/>
      <c r="T61" s="1108"/>
      <c r="U61" s="1109"/>
    </row>
    <row r="62" spans="1:21" s="108" customFormat="1" ht="13.5" x14ac:dyDescent="0.3">
      <c r="A62" s="1107"/>
      <c r="B62" s="1108"/>
      <c r="C62" s="1108"/>
      <c r="D62" s="1108"/>
      <c r="E62" s="1108"/>
      <c r="F62" s="1108"/>
      <c r="G62" s="1108"/>
      <c r="H62" s="1108"/>
      <c r="I62" s="1108"/>
      <c r="J62" s="1108"/>
      <c r="K62" s="1108"/>
      <c r="L62" s="1108"/>
      <c r="M62" s="1108"/>
      <c r="N62" s="1108"/>
      <c r="O62" s="1108"/>
      <c r="P62" s="1108"/>
      <c r="Q62" s="1108"/>
      <c r="R62" s="1108"/>
      <c r="S62" s="1108"/>
      <c r="T62" s="1108"/>
      <c r="U62" s="1109"/>
    </row>
    <row r="63" spans="1:21" s="108" customFormat="1" ht="13.5" x14ac:dyDescent="0.3">
      <c r="A63" s="1110"/>
      <c r="B63" s="1111"/>
      <c r="C63" s="1111"/>
      <c r="D63" s="1111"/>
      <c r="E63" s="1111"/>
      <c r="F63" s="1111"/>
      <c r="G63" s="1111"/>
      <c r="H63" s="1111"/>
      <c r="I63" s="1111"/>
      <c r="J63" s="1111"/>
      <c r="K63" s="1111"/>
      <c r="L63" s="1111"/>
      <c r="M63" s="1111"/>
      <c r="N63" s="1111"/>
      <c r="O63" s="1111"/>
      <c r="P63" s="1111"/>
      <c r="Q63" s="1111"/>
      <c r="R63" s="1111"/>
      <c r="S63" s="1111"/>
      <c r="T63" s="1111"/>
      <c r="U63" s="1112"/>
    </row>
    <row r="64" spans="1:21" s="108" customFormat="1" ht="8.25" customHeight="1" x14ac:dyDescent="0.3">
      <c r="A64" s="107"/>
      <c r="U64" s="109"/>
    </row>
    <row r="65" spans="1:21" s="119" customFormat="1" ht="11.25" customHeight="1" x14ac:dyDescent="0.3">
      <c r="A65" s="118"/>
      <c r="B65" s="119" t="s">
        <v>42</v>
      </c>
      <c r="C65" s="119" t="s">
        <v>122</v>
      </c>
      <c r="U65" s="186"/>
    </row>
    <row r="66" spans="1:21" s="108" customFormat="1" ht="2.25" customHeight="1" x14ac:dyDescent="0.3">
      <c r="A66" s="107"/>
      <c r="U66" s="109"/>
    </row>
    <row r="67" spans="1:21" s="108" customFormat="1" ht="13.5" x14ac:dyDescent="0.3">
      <c r="A67" s="107" t="s">
        <v>123</v>
      </c>
      <c r="B67" s="1116"/>
      <c r="C67" s="1117"/>
      <c r="D67" s="1117"/>
      <c r="E67" s="1117"/>
      <c r="F67" s="1117"/>
      <c r="G67" s="1118"/>
      <c r="I67" s="1116"/>
      <c r="J67" s="1117"/>
      <c r="K67" s="1117"/>
      <c r="L67" s="1117"/>
      <c r="M67" s="1117"/>
      <c r="N67" s="1117"/>
      <c r="O67" s="1117"/>
      <c r="P67" s="1117"/>
      <c r="Q67" s="1117"/>
      <c r="R67" s="1117"/>
      <c r="S67" s="1118"/>
      <c r="U67" s="109"/>
    </row>
    <row r="68" spans="1:21" s="108" customFormat="1" ht="2.25" customHeight="1" x14ac:dyDescent="0.3">
      <c r="A68" s="107"/>
      <c r="U68" s="109"/>
    </row>
    <row r="69" spans="1:21" s="108" customFormat="1" ht="13.5" x14ac:dyDescent="0.3">
      <c r="A69" s="107" t="s">
        <v>123</v>
      </c>
      <c r="B69" s="1116"/>
      <c r="C69" s="1117"/>
      <c r="D69" s="1117"/>
      <c r="E69" s="1117"/>
      <c r="F69" s="1117"/>
      <c r="G69" s="1118"/>
      <c r="I69" s="1116"/>
      <c r="J69" s="1117"/>
      <c r="K69" s="1117"/>
      <c r="L69" s="1117"/>
      <c r="M69" s="1117"/>
      <c r="N69" s="1117"/>
      <c r="O69" s="1117"/>
      <c r="P69" s="1117"/>
      <c r="Q69" s="1117"/>
      <c r="R69" s="1117"/>
      <c r="S69" s="1118"/>
      <c r="U69" s="109"/>
    </row>
    <row r="70" spans="1:21" s="108" customFormat="1" ht="2.25" customHeight="1" x14ac:dyDescent="0.3">
      <c r="A70" s="107"/>
      <c r="U70" s="109"/>
    </row>
    <row r="71" spans="1:21" s="108" customFormat="1" ht="13.5" x14ac:dyDescent="0.3">
      <c r="A71" s="107" t="s">
        <v>123</v>
      </c>
      <c r="B71" s="1116"/>
      <c r="C71" s="1117"/>
      <c r="D71" s="1117"/>
      <c r="E71" s="1117"/>
      <c r="F71" s="1117"/>
      <c r="G71" s="1118"/>
      <c r="I71" s="1116"/>
      <c r="J71" s="1117"/>
      <c r="K71" s="1117"/>
      <c r="L71" s="1117"/>
      <c r="M71" s="1117"/>
      <c r="N71" s="1117"/>
      <c r="O71" s="1117"/>
      <c r="P71" s="1117"/>
      <c r="Q71" s="1117"/>
      <c r="R71" s="1117"/>
      <c r="S71" s="1118"/>
      <c r="U71" s="109"/>
    </row>
    <row r="72" spans="1:21" s="108" customFormat="1" ht="2.25" customHeight="1" x14ac:dyDescent="0.3">
      <c r="A72" s="107"/>
      <c r="U72" s="109"/>
    </row>
    <row r="73" spans="1:21" s="108" customFormat="1" ht="13.5" x14ac:dyDescent="0.3">
      <c r="A73" s="112" t="s">
        <v>124</v>
      </c>
      <c r="G73" s="1134"/>
      <c r="H73" s="1135"/>
      <c r="I73" s="1135"/>
      <c r="J73" s="1135"/>
      <c r="K73" s="1135"/>
      <c r="L73" s="1135"/>
      <c r="M73" s="1135"/>
      <c r="N73" s="1135"/>
      <c r="O73" s="1135"/>
      <c r="P73" s="1135"/>
      <c r="Q73" s="1135"/>
      <c r="R73" s="1135"/>
      <c r="S73" s="1136"/>
      <c r="U73" s="109"/>
    </row>
    <row r="74" spans="1:21" s="108" customFormat="1" ht="4.5" customHeight="1" thickBot="1" x14ac:dyDescent="0.35">
      <c r="A74" s="180"/>
      <c r="B74" s="113"/>
      <c r="C74" s="113"/>
      <c r="D74" s="113"/>
      <c r="E74" s="113"/>
      <c r="F74" s="113"/>
      <c r="G74" s="113"/>
      <c r="H74" s="113"/>
      <c r="I74" s="113"/>
      <c r="J74" s="113"/>
      <c r="K74" s="113"/>
      <c r="L74" s="113"/>
      <c r="M74" s="113"/>
      <c r="N74" s="113"/>
      <c r="O74" s="113"/>
      <c r="P74" s="113"/>
      <c r="Q74" s="113"/>
      <c r="R74" s="113"/>
      <c r="S74" s="113"/>
      <c r="T74" s="113"/>
      <c r="U74" s="114"/>
    </row>
    <row r="75" spans="1:21" s="108" customFormat="1" ht="14" thickBot="1" x14ac:dyDescent="0.35">
      <c r="A75" s="195" t="s">
        <v>125</v>
      </c>
      <c r="B75" s="196"/>
      <c r="C75" s="196"/>
      <c r="D75" s="196"/>
      <c r="E75" s="196"/>
      <c r="F75" s="196"/>
      <c r="G75" s="196"/>
      <c r="H75" s="196"/>
      <c r="I75" s="196"/>
      <c r="J75" s="196"/>
      <c r="K75" s="196"/>
      <c r="L75" s="196"/>
      <c r="M75" s="196"/>
      <c r="N75" s="196"/>
      <c r="O75" s="196"/>
      <c r="P75" s="196"/>
      <c r="Q75" s="196"/>
      <c r="R75" s="196"/>
      <c r="S75" s="196"/>
      <c r="T75" s="196"/>
      <c r="U75" s="197"/>
    </row>
    <row r="76" spans="1:21" s="108" customFormat="1" ht="2.25" customHeight="1" x14ac:dyDescent="0.3">
      <c r="A76" s="107"/>
      <c r="U76" s="109"/>
    </row>
    <row r="77" spans="1:21" s="108" customFormat="1" ht="13.5" x14ac:dyDescent="0.3">
      <c r="A77" s="107"/>
      <c r="B77" s="108" t="s">
        <v>40</v>
      </c>
      <c r="C77" s="1099" t="s">
        <v>126</v>
      </c>
      <c r="D77" s="1099"/>
      <c r="E77" s="1099"/>
      <c r="F77" s="1099"/>
      <c r="G77" s="1099"/>
      <c r="H77" s="1099"/>
      <c r="I77" s="1099"/>
      <c r="J77" s="1099"/>
      <c r="K77" s="1099"/>
      <c r="L77" s="1099"/>
      <c r="M77" s="1099"/>
      <c r="N77" s="1099"/>
      <c r="O77" s="1099"/>
      <c r="P77" s="1099"/>
      <c r="Q77" s="1099"/>
      <c r="R77" s="1099"/>
      <c r="S77" s="1099"/>
      <c r="T77" s="1099"/>
      <c r="U77" s="1100"/>
    </row>
    <row r="78" spans="1:21" s="108" customFormat="1" ht="4.5" customHeight="1" x14ac:dyDescent="0.3">
      <c r="A78" s="107"/>
      <c r="C78" s="189"/>
      <c r="D78" s="189"/>
      <c r="E78" s="189"/>
      <c r="F78" s="189"/>
      <c r="G78" s="189"/>
      <c r="H78" s="189"/>
      <c r="I78" s="189"/>
      <c r="J78" s="189"/>
      <c r="K78" s="189"/>
      <c r="L78" s="189"/>
      <c r="M78" s="189"/>
      <c r="N78" s="189"/>
      <c r="O78" s="189"/>
      <c r="P78" s="189"/>
      <c r="Q78" s="189"/>
      <c r="R78" s="189"/>
      <c r="S78" s="189"/>
      <c r="T78" s="189"/>
      <c r="U78" s="190"/>
    </row>
    <row r="79" spans="1:21" s="108" customFormat="1" ht="13.5" x14ac:dyDescent="0.3">
      <c r="A79" s="107"/>
      <c r="C79" s="108" t="s">
        <v>22</v>
      </c>
      <c r="D79" s="300"/>
      <c r="G79" s="108" t="s">
        <v>23</v>
      </c>
      <c r="H79" s="300"/>
      <c r="U79" s="109"/>
    </row>
    <row r="80" spans="1:21" s="108" customFormat="1" ht="13.5" x14ac:dyDescent="0.3">
      <c r="A80" s="107"/>
      <c r="U80" s="109"/>
    </row>
    <row r="81" spans="1:21" s="108" customFormat="1" ht="13.5" x14ac:dyDescent="0.3">
      <c r="A81" s="107"/>
      <c r="B81" s="108" t="s">
        <v>41</v>
      </c>
      <c r="C81" s="108" t="s">
        <v>127</v>
      </c>
      <c r="U81" s="109"/>
    </row>
    <row r="82" spans="1:21" s="108" customFormat="1" ht="4.5" customHeight="1" x14ac:dyDescent="0.3">
      <c r="A82" s="107"/>
      <c r="C82" s="189"/>
      <c r="D82" s="189"/>
      <c r="E82" s="189"/>
      <c r="F82" s="189"/>
      <c r="G82" s="189"/>
      <c r="H82" s="189"/>
      <c r="I82" s="189"/>
      <c r="J82" s="189"/>
      <c r="K82" s="189"/>
      <c r="L82" s="189"/>
      <c r="M82" s="189"/>
      <c r="N82" s="189"/>
      <c r="O82" s="189"/>
      <c r="P82" s="189"/>
      <c r="Q82" s="189"/>
      <c r="R82" s="189"/>
      <c r="S82" s="189"/>
      <c r="T82" s="189"/>
      <c r="U82" s="190"/>
    </row>
    <row r="83" spans="1:21" s="108" customFormat="1" ht="13.5" x14ac:dyDescent="0.3">
      <c r="A83" s="107"/>
      <c r="C83" s="108" t="s">
        <v>22</v>
      </c>
      <c r="D83" s="300"/>
      <c r="G83" s="108" t="s">
        <v>23</v>
      </c>
      <c r="H83" s="300"/>
      <c r="U83" s="109"/>
    </row>
    <row r="84" spans="1:21" s="108" customFormat="1" ht="13.5" x14ac:dyDescent="0.3">
      <c r="A84" s="107"/>
      <c r="U84" s="109"/>
    </row>
    <row r="85" spans="1:21" s="108" customFormat="1" ht="13.5" x14ac:dyDescent="0.3">
      <c r="A85" s="107"/>
      <c r="B85" s="108" t="s">
        <v>42</v>
      </c>
      <c r="C85" s="1099" t="s">
        <v>188</v>
      </c>
      <c r="D85" s="1099"/>
      <c r="E85" s="1099"/>
      <c r="F85" s="1099"/>
      <c r="G85" s="1099"/>
      <c r="H85" s="1099"/>
      <c r="I85" s="1099"/>
      <c r="J85" s="1099"/>
      <c r="K85" s="1099"/>
      <c r="L85" s="1099"/>
      <c r="M85" s="1099"/>
      <c r="N85" s="1099"/>
      <c r="O85" s="1099"/>
      <c r="P85" s="1099"/>
      <c r="Q85" s="1099"/>
      <c r="R85" s="1099"/>
      <c r="S85" s="1099"/>
      <c r="T85" s="1099"/>
      <c r="U85" s="1100"/>
    </row>
    <row r="86" spans="1:21" s="108" customFormat="1" ht="13.5" x14ac:dyDescent="0.3">
      <c r="A86" s="107"/>
      <c r="C86" s="1099"/>
      <c r="D86" s="1099"/>
      <c r="E86" s="1099"/>
      <c r="F86" s="1099"/>
      <c r="G86" s="1099"/>
      <c r="H86" s="1099"/>
      <c r="I86" s="1099"/>
      <c r="J86" s="1099"/>
      <c r="K86" s="1099"/>
      <c r="L86" s="1099"/>
      <c r="M86" s="1099"/>
      <c r="N86" s="1099"/>
      <c r="O86" s="1099"/>
      <c r="P86" s="1099"/>
      <c r="Q86" s="1099"/>
      <c r="R86" s="1099"/>
      <c r="S86" s="1099"/>
      <c r="T86" s="1099"/>
      <c r="U86" s="1100"/>
    </row>
    <row r="87" spans="1:21" s="108" customFormat="1" ht="4.5" customHeight="1" x14ac:dyDescent="0.3">
      <c r="A87" s="107"/>
      <c r="C87" s="189"/>
      <c r="D87" s="189"/>
      <c r="E87" s="189"/>
      <c r="F87" s="189"/>
      <c r="G87" s="189"/>
      <c r="H87" s="189"/>
      <c r="I87" s="189"/>
      <c r="J87" s="189"/>
      <c r="K87" s="189"/>
      <c r="L87" s="189"/>
      <c r="M87" s="189"/>
      <c r="N87" s="189"/>
      <c r="O87" s="189"/>
      <c r="P87" s="189"/>
      <c r="Q87" s="189"/>
      <c r="R87" s="189"/>
      <c r="S87" s="189"/>
      <c r="T87" s="189"/>
      <c r="U87" s="190"/>
    </row>
    <row r="88" spans="1:21" s="108" customFormat="1" ht="13.5" x14ac:dyDescent="0.3">
      <c r="A88" s="107"/>
      <c r="C88" s="108" t="s">
        <v>22</v>
      </c>
      <c r="D88" s="300"/>
      <c r="E88" s="189"/>
      <c r="F88" s="189"/>
      <c r="G88" s="108" t="s">
        <v>23</v>
      </c>
      <c r="H88" s="300"/>
      <c r="I88" s="189"/>
      <c r="J88" s="189"/>
      <c r="K88" s="189"/>
      <c r="L88" s="189"/>
      <c r="M88" s="189"/>
      <c r="N88" s="189"/>
      <c r="O88" s="189"/>
      <c r="P88" s="189"/>
      <c r="Q88" s="189"/>
      <c r="R88" s="189"/>
      <c r="S88" s="189"/>
      <c r="T88" s="189"/>
      <c r="U88" s="190"/>
    </row>
    <row r="89" spans="1:21" s="108" customFormat="1" ht="13.5" x14ac:dyDescent="0.3">
      <c r="A89" s="107"/>
      <c r="U89" s="109"/>
    </row>
    <row r="90" spans="1:21" s="108" customFormat="1" ht="13.5" customHeight="1" x14ac:dyDescent="0.3">
      <c r="A90" s="107"/>
      <c r="B90" s="108" t="s">
        <v>128</v>
      </c>
      <c r="C90" s="1099" t="s">
        <v>187</v>
      </c>
      <c r="D90" s="1099"/>
      <c r="E90" s="1099"/>
      <c r="F90" s="1099"/>
      <c r="G90" s="1099"/>
      <c r="H90" s="1099"/>
      <c r="I90" s="1099"/>
      <c r="J90" s="1099"/>
      <c r="K90" s="1099"/>
      <c r="L90" s="1099"/>
      <c r="M90" s="1099"/>
      <c r="N90" s="1099"/>
      <c r="O90" s="1099"/>
      <c r="P90" s="1099"/>
      <c r="Q90" s="1099"/>
      <c r="R90" s="1099"/>
      <c r="S90" s="1099"/>
      <c r="T90" s="1099"/>
      <c r="U90" s="1100"/>
    </row>
    <row r="91" spans="1:21" x14ac:dyDescent="0.35">
      <c r="A91" s="8"/>
      <c r="C91" s="1099"/>
      <c r="D91" s="1099"/>
      <c r="E91" s="1099"/>
      <c r="F91" s="1099"/>
      <c r="G91" s="1099"/>
      <c r="H91" s="1099"/>
      <c r="I91" s="1099"/>
      <c r="J91" s="1099"/>
      <c r="K91" s="1099"/>
      <c r="L91" s="1099"/>
      <c r="M91" s="1099"/>
      <c r="N91" s="1099"/>
      <c r="O91" s="1099"/>
      <c r="P91" s="1099"/>
      <c r="Q91" s="1099"/>
      <c r="R91" s="1099"/>
      <c r="S91" s="1099"/>
      <c r="T91" s="1099"/>
      <c r="U91" s="1100"/>
    </row>
    <row r="92" spans="1:21" x14ac:dyDescent="0.35">
      <c r="A92" s="8"/>
      <c r="C92" s="1099"/>
      <c r="D92" s="1099"/>
      <c r="E92" s="1099"/>
      <c r="F92" s="1099"/>
      <c r="G92" s="1099"/>
      <c r="H92" s="1099"/>
      <c r="I92" s="1099"/>
      <c r="J92" s="1099"/>
      <c r="K92" s="1099"/>
      <c r="L92" s="1099"/>
      <c r="M92" s="1099"/>
      <c r="N92" s="1099"/>
      <c r="O92" s="1099"/>
      <c r="P92" s="1099"/>
      <c r="Q92" s="1099"/>
      <c r="R92" s="1099"/>
      <c r="S92" s="1099"/>
      <c r="T92" s="1099"/>
      <c r="U92" s="1100"/>
    </row>
    <row r="93" spans="1:21" s="108" customFormat="1" ht="4.5" customHeight="1" x14ac:dyDescent="0.3">
      <c r="A93" s="107"/>
      <c r="C93" s="189"/>
      <c r="D93" s="189"/>
      <c r="E93" s="189"/>
      <c r="F93" s="189"/>
      <c r="G93" s="189"/>
      <c r="H93" s="189"/>
      <c r="I93" s="189"/>
      <c r="J93" s="189"/>
      <c r="K93" s="189"/>
      <c r="L93" s="189"/>
      <c r="M93" s="189"/>
      <c r="N93" s="189"/>
      <c r="O93" s="189"/>
      <c r="P93" s="189"/>
      <c r="Q93" s="189"/>
      <c r="R93" s="189"/>
      <c r="S93" s="189"/>
      <c r="T93" s="189"/>
      <c r="U93" s="190"/>
    </row>
    <row r="94" spans="1:21" x14ac:dyDescent="0.35">
      <c r="A94" s="8"/>
      <c r="C94" s="108" t="s">
        <v>22</v>
      </c>
      <c r="D94" s="300"/>
      <c r="G94" s="108" t="s">
        <v>23</v>
      </c>
      <c r="H94" s="300"/>
      <c r="U94" s="9"/>
    </row>
    <row r="95" spans="1:21" ht="8.25" customHeight="1" x14ac:dyDescent="0.35">
      <c r="A95" s="8"/>
      <c r="U95" s="9"/>
    </row>
    <row r="96" spans="1:21" x14ac:dyDescent="0.35">
      <c r="A96" s="191" t="s">
        <v>142</v>
      </c>
      <c r="B96" s="183"/>
      <c r="C96" s="183"/>
      <c r="D96" s="183"/>
      <c r="E96" s="183"/>
      <c r="F96" s="183"/>
      <c r="G96" s="183"/>
      <c r="H96" s="183"/>
      <c r="I96" s="183"/>
      <c r="J96" s="183"/>
      <c r="K96" s="183"/>
      <c r="L96" s="183"/>
      <c r="M96" s="183"/>
      <c r="N96" s="183"/>
      <c r="O96" s="183"/>
      <c r="P96" s="183"/>
      <c r="Q96" s="183"/>
      <c r="R96" s="183"/>
      <c r="S96" s="183"/>
      <c r="T96" s="183"/>
      <c r="U96" s="192"/>
    </row>
    <row r="97" spans="1:21" x14ac:dyDescent="0.35">
      <c r="A97" s="1101"/>
      <c r="B97" s="1102"/>
      <c r="C97" s="1102"/>
      <c r="D97" s="1102"/>
      <c r="E97" s="1102"/>
      <c r="F97" s="1102"/>
      <c r="G97" s="1102"/>
      <c r="H97" s="1102"/>
      <c r="I97" s="1102"/>
      <c r="J97" s="1102"/>
      <c r="K97" s="1102"/>
      <c r="L97" s="1102"/>
      <c r="M97" s="1102"/>
      <c r="N97" s="1102"/>
      <c r="O97" s="1102"/>
      <c r="P97" s="1102"/>
      <c r="Q97" s="1102"/>
      <c r="R97" s="1102"/>
      <c r="S97" s="1102"/>
      <c r="T97" s="1102"/>
      <c r="U97" s="1103"/>
    </row>
    <row r="98" spans="1:21" x14ac:dyDescent="0.35">
      <c r="A98" s="1101"/>
      <c r="B98" s="1102"/>
      <c r="C98" s="1102"/>
      <c r="D98" s="1102"/>
      <c r="E98" s="1102"/>
      <c r="F98" s="1102"/>
      <c r="G98" s="1102"/>
      <c r="H98" s="1102"/>
      <c r="I98" s="1102"/>
      <c r="J98" s="1102"/>
      <c r="K98" s="1102"/>
      <c r="L98" s="1102"/>
      <c r="M98" s="1102"/>
      <c r="N98" s="1102"/>
      <c r="O98" s="1102"/>
      <c r="P98" s="1102"/>
      <c r="Q98" s="1102"/>
      <c r="R98" s="1102"/>
      <c r="S98" s="1102"/>
      <c r="T98" s="1102"/>
      <c r="U98" s="1103"/>
    </row>
    <row r="99" spans="1:21" x14ac:dyDescent="0.35">
      <c r="A99" s="1101"/>
      <c r="B99" s="1102"/>
      <c r="C99" s="1102"/>
      <c r="D99" s="1102"/>
      <c r="E99" s="1102"/>
      <c r="F99" s="1102"/>
      <c r="G99" s="1102"/>
      <c r="H99" s="1102"/>
      <c r="I99" s="1102"/>
      <c r="J99" s="1102"/>
      <c r="K99" s="1102"/>
      <c r="L99" s="1102"/>
      <c r="M99" s="1102"/>
      <c r="N99" s="1102"/>
      <c r="O99" s="1102"/>
      <c r="P99" s="1102"/>
      <c r="Q99" s="1102"/>
      <c r="R99" s="1102"/>
      <c r="S99" s="1102"/>
      <c r="T99" s="1102"/>
      <c r="U99" s="1103"/>
    </row>
    <row r="100" spans="1:21" x14ac:dyDescent="0.35">
      <c r="A100" s="1101"/>
      <c r="B100" s="1102"/>
      <c r="C100" s="1102"/>
      <c r="D100" s="1102"/>
      <c r="E100" s="1102"/>
      <c r="F100" s="1102"/>
      <c r="G100" s="1102"/>
      <c r="H100" s="1102"/>
      <c r="I100" s="1102"/>
      <c r="J100" s="1102"/>
      <c r="K100" s="1102"/>
      <c r="L100" s="1102"/>
      <c r="M100" s="1102"/>
      <c r="N100" s="1102"/>
      <c r="O100" s="1102"/>
      <c r="P100" s="1102"/>
      <c r="Q100" s="1102"/>
      <c r="R100" s="1102"/>
      <c r="S100" s="1102"/>
      <c r="T100" s="1102"/>
      <c r="U100" s="1103"/>
    </row>
    <row r="101" spans="1:21" x14ac:dyDescent="0.35">
      <c r="A101" s="1101"/>
      <c r="B101" s="1102"/>
      <c r="C101" s="1102"/>
      <c r="D101" s="1102"/>
      <c r="E101" s="1102"/>
      <c r="F101" s="1102"/>
      <c r="G101" s="1102"/>
      <c r="H101" s="1102"/>
      <c r="I101" s="1102"/>
      <c r="J101" s="1102"/>
      <c r="K101" s="1102"/>
      <c r="L101" s="1102"/>
      <c r="M101" s="1102"/>
      <c r="N101" s="1102"/>
      <c r="O101" s="1102"/>
      <c r="P101" s="1102"/>
      <c r="Q101" s="1102"/>
      <c r="R101" s="1102"/>
      <c r="S101" s="1102"/>
      <c r="T101" s="1102"/>
      <c r="U101" s="1103"/>
    </row>
    <row r="102" spans="1:21" ht="15" thickBot="1" x14ac:dyDescent="0.4">
      <c r="A102" s="1104"/>
      <c r="B102" s="1105"/>
      <c r="C102" s="1105"/>
      <c r="D102" s="1105"/>
      <c r="E102" s="1105"/>
      <c r="F102" s="1105"/>
      <c r="G102" s="1105"/>
      <c r="H102" s="1105"/>
      <c r="I102" s="1105"/>
      <c r="J102" s="1105"/>
      <c r="K102" s="1105"/>
      <c r="L102" s="1105"/>
      <c r="M102" s="1105"/>
      <c r="N102" s="1105"/>
      <c r="O102" s="1105"/>
      <c r="P102" s="1105"/>
      <c r="Q102" s="1105"/>
      <c r="R102" s="1105"/>
      <c r="S102" s="1105"/>
      <c r="T102" s="1105"/>
      <c r="U102" s="1106"/>
    </row>
    <row r="103" spans="1:21" ht="9" customHeight="1" thickBot="1" x14ac:dyDescent="0.4"/>
    <row r="104" spans="1:21" ht="15" thickBot="1" x14ac:dyDescent="0.4">
      <c r="A104" s="195" t="s">
        <v>143</v>
      </c>
      <c r="B104" s="198"/>
      <c r="C104" s="198"/>
      <c r="D104" s="198"/>
      <c r="E104" s="198"/>
      <c r="F104" s="198"/>
      <c r="G104" s="19"/>
      <c r="H104" s="19"/>
      <c r="I104" s="19"/>
      <c r="J104" s="19"/>
      <c r="K104" s="19"/>
      <c r="L104" s="19"/>
      <c r="M104" s="19"/>
      <c r="N104" s="19"/>
      <c r="O104" s="19"/>
      <c r="P104" s="19"/>
      <c r="Q104" s="19"/>
      <c r="R104" s="19"/>
      <c r="S104" s="19"/>
      <c r="T104" s="19"/>
      <c r="U104" s="16"/>
    </row>
    <row r="105" spans="1:21" ht="6" customHeight="1" x14ac:dyDescent="0.35">
      <c r="A105" s="8"/>
      <c r="U105" s="9"/>
    </row>
    <row r="106" spans="1:21" x14ac:dyDescent="0.35">
      <c r="A106" s="8"/>
      <c r="B106" s="299"/>
      <c r="D106" s="1" t="s">
        <v>129</v>
      </c>
      <c r="U106" s="9"/>
    </row>
    <row r="107" spans="1:21" ht="9" customHeight="1" x14ac:dyDescent="0.35">
      <c r="A107" s="8"/>
      <c r="U107" s="9"/>
    </row>
    <row r="108" spans="1:21" x14ac:dyDescent="0.35">
      <c r="A108" s="8"/>
      <c r="D108" s="299"/>
      <c r="F108" s="25" t="s">
        <v>180</v>
      </c>
      <c r="G108" s="25"/>
      <c r="H108" s="25"/>
      <c r="I108" s="25"/>
      <c r="J108" s="25"/>
      <c r="K108" s="25"/>
      <c r="L108" s="25"/>
      <c r="M108" s="25"/>
      <c r="N108" s="25"/>
      <c r="O108" s="25"/>
      <c r="P108" s="25"/>
      <c r="Q108" s="25"/>
      <c r="R108" s="25"/>
      <c r="U108" s="9"/>
    </row>
    <row r="109" spans="1:21" ht="5.25" customHeight="1" x14ac:dyDescent="0.35">
      <c r="A109" s="8"/>
      <c r="D109" s="2"/>
      <c r="F109" s="25"/>
      <c r="G109" s="25"/>
      <c r="H109" s="25"/>
      <c r="I109" s="25"/>
      <c r="J109" s="25"/>
      <c r="K109" s="25"/>
      <c r="L109" s="25"/>
      <c r="M109" s="25"/>
      <c r="N109" s="25"/>
      <c r="O109" s="25"/>
      <c r="P109" s="25"/>
      <c r="Q109" s="25"/>
      <c r="R109" s="25"/>
      <c r="U109" s="9"/>
    </row>
    <row r="110" spans="1:21" x14ac:dyDescent="0.35">
      <c r="A110" s="8"/>
      <c r="D110" s="299"/>
      <c r="F110" s="25" t="s">
        <v>181</v>
      </c>
      <c r="G110" s="25"/>
      <c r="H110" s="25"/>
      <c r="I110" s="25"/>
      <c r="J110" s="25"/>
      <c r="K110" s="25"/>
      <c r="L110" s="25"/>
      <c r="M110" s="25"/>
      <c r="N110" s="25"/>
      <c r="O110" s="25"/>
      <c r="P110" s="25"/>
      <c r="Q110" s="25"/>
      <c r="R110" s="25"/>
      <c r="U110" s="9"/>
    </row>
    <row r="111" spans="1:21" ht="5.25" customHeight="1" x14ac:dyDescent="0.35">
      <c r="A111" s="8"/>
      <c r="D111" s="2"/>
      <c r="F111" s="25"/>
      <c r="G111" s="25"/>
      <c r="H111" s="25"/>
      <c r="I111" s="25"/>
      <c r="J111" s="25"/>
      <c r="K111" s="25"/>
      <c r="L111" s="25"/>
      <c r="M111" s="25"/>
      <c r="N111" s="25"/>
      <c r="O111" s="25"/>
      <c r="P111" s="25"/>
      <c r="Q111" s="25"/>
      <c r="R111" s="25"/>
      <c r="U111" s="9"/>
    </row>
    <row r="112" spans="1:21" x14ac:dyDescent="0.35">
      <c r="A112" s="8"/>
      <c r="D112" s="299"/>
      <c r="F112" s="25" t="s">
        <v>182</v>
      </c>
      <c r="G112" s="25"/>
      <c r="H112" s="25"/>
      <c r="I112" s="25"/>
      <c r="J112" s="25"/>
      <c r="K112" s="25"/>
      <c r="L112" s="25"/>
      <c r="M112" s="25"/>
      <c r="N112" s="25"/>
      <c r="O112" s="25"/>
      <c r="P112" s="25"/>
      <c r="Q112" s="25"/>
      <c r="R112" s="25"/>
      <c r="U112" s="9"/>
    </row>
    <row r="113" spans="1:21" ht="5.25" customHeight="1" x14ac:dyDescent="0.35">
      <c r="A113" s="8"/>
      <c r="D113" s="2"/>
      <c r="F113" s="25"/>
      <c r="G113" s="25"/>
      <c r="H113" s="25"/>
      <c r="I113" s="25"/>
      <c r="J113" s="25"/>
      <c r="K113" s="25"/>
      <c r="L113" s="25"/>
      <c r="M113" s="25"/>
      <c r="N113" s="25"/>
      <c r="O113" s="25"/>
      <c r="P113" s="25"/>
      <c r="Q113" s="25"/>
      <c r="R113" s="25"/>
      <c r="U113" s="9"/>
    </row>
    <row r="114" spans="1:21" x14ac:dyDescent="0.35">
      <c r="A114" s="8"/>
      <c r="D114" s="299"/>
      <c r="F114" s="25" t="s">
        <v>183</v>
      </c>
      <c r="G114" s="25"/>
      <c r="H114" s="25"/>
      <c r="I114" s="25"/>
      <c r="J114" s="25"/>
      <c r="K114" s="25"/>
      <c r="L114" s="25"/>
      <c r="M114" s="25"/>
      <c r="N114" s="25"/>
      <c r="O114" s="25"/>
      <c r="P114" s="25"/>
      <c r="Q114" s="25"/>
      <c r="R114" s="25"/>
      <c r="U114" s="9"/>
    </row>
    <row r="115" spans="1:21" ht="5.25" customHeight="1" x14ac:dyDescent="0.35">
      <c r="A115" s="8"/>
      <c r="D115" s="2"/>
      <c r="F115" s="25"/>
      <c r="G115" s="25"/>
      <c r="H115" s="25"/>
      <c r="I115" s="25"/>
      <c r="J115" s="25"/>
      <c r="K115" s="25"/>
      <c r="L115" s="25"/>
      <c r="M115" s="25"/>
      <c r="N115" s="25"/>
      <c r="O115" s="25"/>
      <c r="P115" s="25"/>
      <c r="Q115" s="25"/>
      <c r="R115" s="25"/>
      <c r="U115" s="9"/>
    </row>
    <row r="116" spans="1:21" x14ac:dyDescent="0.35">
      <c r="A116" s="8"/>
      <c r="D116" s="299"/>
      <c r="F116" s="25" t="s">
        <v>184</v>
      </c>
      <c r="G116" s="25"/>
      <c r="H116" s="25"/>
      <c r="I116" s="25"/>
      <c r="J116" s="25"/>
      <c r="K116" s="25"/>
      <c r="L116" s="25"/>
      <c r="M116" s="25"/>
      <c r="N116" s="25"/>
      <c r="O116" s="25"/>
      <c r="P116" s="25"/>
      <c r="Q116" s="25"/>
      <c r="R116" s="25"/>
      <c r="U116" s="9"/>
    </row>
    <row r="117" spans="1:21" ht="5.25" customHeight="1" x14ac:dyDescent="0.35">
      <c r="A117" s="8"/>
      <c r="D117" s="2"/>
      <c r="F117" s="25"/>
      <c r="G117" s="25"/>
      <c r="H117" s="25"/>
      <c r="I117" s="25"/>
      <c r="J117" s="25"/>
      <c r="K117" s="25"/>
      <c r="L117" s="25"/>
      <c r="M117" s="25"/>
      <c r="N117" s="25"/>
      <c r="O117" s="25"/>
      <c r="P117" s="25"/>
      <c r="Q117" s="25"/>
      <c r="R117" s="25"/>
      <c r="U117" s="9"/>
    </row>
    <row r="118" spans="1:21" x14ac:dyDescent="0.35">
      <c r="A118" s="8"/>
      <c r="D118" s="299"/>
      <c r="F118" s="25" t="s">
        <v>185</v>
      </c>
      <c r="G118" s="25"/>
      <c r="H118" s="25"/>
      <c r="I118" s="25"/>
      <c r="J118" s="25"/>
      <c r="K118" s="25"/>
      <c r="L118" s="25"/>
      <c r="M118" s="25"/>
      <c r="N118" s="25"/>
      <c r="O118" s="25"/>
      <c r="P118" s="25"/>
      <c r="Q118" s="25"/>
      <c r="R118" s="25"/>
      <c r="U118" s="9"/>
    </row>
    <row r="119" spans="1:21" ht="5.25" customHeight="1" x14ac:dyDescent="0.35">
      <c r="A119" s="8"/>
      <c r="D119" s="2"/>
      <c r="U119" s="9"/>
    </row>
    <row r="120" spans="1:21" x14ac:dyDescent="0.35">
      <c r="A120" s="8"/>
      <c r="D120" s="299"/>
      <c r="F120" s="1" t="s">
        <v>186</v>
      </c>
      <c r="U120" s="9"/>
    </row>
    <row r="121" spans="1:21" ht="6.75" customHeight="1" thickBot="1" x14ac:dyDescent="0.4">
      <c r="A121" s="10"/>
      <c r="B121" s="4"/>
      <c r="C121" s="4"/>
      <c r="D121" s="4"/>
      <c r="E121" s="4"/>
      <c r="F121" s="4"/>
      <c r="G121" s="4"/>
      <c r="H121" s="4"/>
      <c r="I121" s="4"/>
      <c r="J121" s="4"/>
      <c r="K121" s="4"/>
      <c r="L121" s="4"/>
      <c r="M121" s="4"/>
      <c r="N121" s="4"/>
      <c r="O121" s="4"/>
      <c r="P121" s="4"/>
      <c r="Q121" s="4"/>
      <c r="R121" s="4"/>
      <c r="S121" s="4"/>
      <c r="T121" s="4"/>
      <c r="U121" s="11"/>
    </row>
    <row r="122" spans="1:21" ht="7.5" customHeight="1" thickBot="1" x14ac:dyDescent="0.4"/>
    <row r="123" spans="1:21" s="108" customFormat="1" ht="4.5" customHeight="1" x14ac:dyDescent="0.3">
      <c r="A123" s="185"/>
      <c r="B123" s="115"/>
      <c r="C123" s="115"/>
      <c r="D123" s="115"/>
      <c r="E123" s="115"/>
      <c r="F123" s="115"/>
      <c r="G123" s="115"/>
      <c r="H123" s="115"/>
      <c r="I123" s="115"/>
      <c r="J123" s="115"/>
      <c r="K123" s="115"/>
      <c r="L123" s="115"/>
      <c r="M123" s="115"/>
      <c r="N123" s="115"/>
      <c r="O123" s="115"/>
      <c r="P123" s="115"/>
      <c r="Q123" s="115"/>
      <c r="R123" s="115"/>
      <c r="S123" s="115"/>
      <c r="T123" s="115"/>
      <c r="U123" s="116"/>
    </row>
    <row r="124" spans="1:21" x14ac:dyDescent="0.35">
      <c r="A124" s="8" t="s">
        <v>117</v>
      </c>
      <c r="C124" s="1088"/>
      <c r="D124" s="1089"/>
      <c r="E124" s="1089"/>
      <c r="F124" s="1090"/>
      <c r="M124" s="25" t="s">
        <v>139</v>
      </c>
      <c r="N124" s="25"/>
      <c r="O124" s="25"/>
      <c r="P124" s="25"/>
      <c r="Q124" s="25"/>
      <c r="R124" s="25"/>
      <c r="S124" s="25"/>
      <c r="U124" s="9"/>
    </row>
    <row r="125" spans="1:21" s="108" customFormat="1" ht="2.25" customHeight="1" x14ac:dyDescent="0.3">
      <c r="A125" s="107"/>
      <c r="U125" s="109"/>
    </row>
    <row r="126" spans="1:21" x14ac:dyDescent="0.35">
      <c r="A126" s="8"/>
      <c r="U126" s="9"/>
    </row>
    <row r="127" spans="1:21" x14ac:dyDescent="0.35">
      <c r="A127" s="8"/>
      <c r="U127" s="9"/>
    </row>
    <row r="128" spans="1:21" x14ac:dyDescent="0.35">
      <c r="A128" s="8"/>
      <c r="U128" s="9"/>
    </row>
    <row r="129" spans="1:21" x14ac:dyDescent="0.35">
      <c r="A129" s="8"/>
      <c r="U129" s="9"/>
    </row>
    <row r="130" spans="1:21" ht="15" thickBot="1" x14ac:dyDescent="0.4">
      <c r="A130" s="10"/>
      <c r="B130" s="4"/>
      <c r="C130" s="4"/>
      <c r="D130" s="4"/>
      <c r="E130" s="4"/>
      <c r="F130" s="4"/>
      <c r="G130" s="4"/>
      <c r="H130" s="4"/>
      <c r="I130" s="4"/>
      <c r="J130" s="4"/>
      <c r="K130" s="4"/>
      <c r="L130" s="4"/>
      <c r="M130" s="4"/>
      <c r="N130" s="4"/>
      <c r="O130" s="4"/>
      <c r="P130" s="4"/>
      <c r="Q130" s="4"/>
      <c r="R130" s="4"/>
      <c r="S130" s="4"/>
      <c r="T130" s="4"/>
      <c r="U130" s="11"/>
    </row>
  </sheetData>
  <mergeCells count="64">
    <mergeCell ref="G73:S73"/>
    <mergeCell ref="A1:U1"/>
    <mergeCell ref="E3:U3"/>
    <mergeCell ref="M16:U16"/>
    <mergeCell ref="F26:U26"/>
    <mergeCell ref="H24:U24"/>
    <mergeCell ref="I18:U18"/>
    <mergeCell ref="A20:U20"/>
    <mergeCell ref="A22:F22"/>
    <mergeCell ref="H22:U22"/>
    <mergeCell ref="M12:N12"/>
    <mergeCell ref="L5:N5"/>
    <mergeCell ref="L7:N7"/>
    <mergeCell ref="S5:U5"/>
    <mergeCell ref="S7:U7"/>
    <mergeCell ref="P9:U12"/>
    <mergeCell ref="P5:R5"/>
    <mergeCell ref="B46:P46"/>
    <mergeCell ref="B48:P48"/>
    <mergeCell ref="B50:P50"/>
    <mergeCell ref="B52:P52"/>
    <mergeCell ref="J38:P38"/>
    <mergeCell ref="M10:N10"/>
    <mergeCell ref="E10:F10"/>
    <mergeCell ref="E12:F12"/>
    <mergeCell ref="A30:U30"/>
    <mergeCell ref="G28:J28"/>
    <mergeCell ref="B34:H34"/>
    <mergeCell ref="B36:H36"/>
    <mergeCell ref="Q44:S44"/>
    <mergeCell ref="S38:U38"/>
    <mergeCell ref="B38:H38"/>
    <mergeCell ref="I67:S67"/>
    <mergeCell ref="B54:P54"/>
    <mergeCell ref="I69:S69"/>
    <mergeCell ref="I71:S71"/>
    <mergeCell ref="B56:P56"/>
    <mergeCell ref="B67:G67"/>
    <mergeCell ref="B69:G69"/>
    <mergeCell ref="B71:G71"/>
    <mergeCell ref="J34:P34"/>
    <mergeCell ref="J36:P36"/>
    <mergeCell ref="B44:P44"/>
    <mergeCell ref="Q35:R35"/>
    <mergeCell ref="S34:U34"/>
    <mergeCell ref="Q36:R36"/>
    <mergeCell ref="Q38:R38"/>
    <mergeCell ref="Q34:R34"/>
    <mergeCell ref="C124:F124"/>
    <mergeCell ref="G58:P58"/>
    <mergeCell ref="G40:P40"/>
    <mergeCell ref="Q45:S45"/>
    <mergeCell ref="S36:U36"/>
    <mergeCell ref="Q50:S50"/>
    <mergeCell ref="Q52:S52"/>
    <mergeCell ref="Q54:S54"/>
    <mergeCell ref="Q56:S56"/>
    <mergeCell ref="Q46:S46"/>
    <mergeCell ref="Q48:S48"/>
    <mergeCell ref="C77:U77"/>
    <mergeCell ref="C85:U86"/>
    <mergeCell ref="A97:U102"/>
    <mergeCell ref="A61:U63"/>
    <mergeCell ref="C90:U92"/>
  </mergeCells>
  <printOptions horizontalCentered="1" verticalCentered="1"/>
  <pageMargins left="0.31496062992125984" right="0.31496062992125984" top="0.35433070866141736" bottom="0.35433070866141736" header="0.31496062992125984" footer="0.31496062992125984"/>
  <pageSetup paperSize="9" scale="61" orientation="portrait" r:id="rId1"/>
  <rowBreaks count="1" manualBreakCount="1">
    <brk id="7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5">
    <pageSetUpPr fitToPage="1"/>
  </sheetPr>
  <dimension ref="A1:DL262"/>
  <sheetViews>
    <sheetView zoomScale="85" zoomScaleNormal="85" workbookViewId="0">
      <selection activeCell="I91" sqref="I91:W91"/>
    </sheetView>
  </sheetViews>
  <sheetFormatPr baseColWidth="10" defaultColWidth="10.81640625" defaultRowHeight="14.5" x14ac:dyDescent="0.35"/>
  <cols>
    <col min="1" max="1" width="16.7265625" style="1" customWidth="1"/>
    <col min="2" max="2" width="8.26953125" style="1" customWidth="1"/>
    <col min="3" max="3" width="4.54296875" style="1" customWidth="1"/>
    <col min="4" max="4" width="12" style="1" customWidth="1"/>
    <col min="5" max="5" width="9.81640625" style="1" customWidth="1"/>
    <col min="6" max="6" width="10.54296875" style="1" customWidth="1"/>
    <col min="7" max="7" width="11.453125" style="1" customWidth="1"/>
    <col min="8" max="8" width="11" style="1" customWidth="1"/>
    <col min="9" max="9" width="11.1796875" style="1" customWidth="1"/>
    <col min="10" max="10" width="23.453125" style="1" customWidth="1"/>
    <col min="11" max="11" width="7.54296875" style="1" customWidth="1"/>
    <col min="12" max="12" width="7.81640625" style="1" customWidth="1"/>
    <col min="13" max="13" width="4.26953125" style="2" customWidth="1"/>
    <col min="14" max="14" width="6.7265625" style="2" customWidth="1"/>
    <col min="15" max="15" width="2.7265625" style="1" customWidth="1"/>
    <col min="16" max="16" width="10.81640625" style="1"/>
    <col min="17" max="17" width="18" style="1" bestFit="1" customWidth="1"/>
    <col min="18" max="16384" width="10.81640625" style="1"/>
  </cols>
  <sheetData>
    <row r="1" spans="1:17" ht="16.5" x14ac:dyDescent="0.35">
      <c r="A1" s="1210" t="s">
        <v>67</v>
      </c>
      <c r="B1" s="1211"/>
      <c r="C1" s="1211"/>
      <c r="D1" s="1211"/>
      <c r="E1" s="1211"/>
      <c r="F1" s="1211"/>
      <c r="G1" s="1211"/>
      <c r="H1" s="1211"/>
      <c r="I1" s="1211"/>
      <c r="J1" s="1211"/>
      <c r="K1" s="1211"/>
      <c r="L1" s="1211"/>
      <c r="M1" s="1211"/>
      <c r="N1" s="1212"/>
    </row>
    <row r="2" spans="1:17" ht="19" thickBot="1" x14ac:dyDescent="0.5">
      <c r="A2" s="254" t="e">
        <f>#REF!</f>
        <v>#REF!</v>
      </c>
      <c r="B2" s="255"/>
      <c r="C2" s="255"/>
      <c r="D2" s="255"/>
      <c r="E2" s="255"/>
      <c r="F2" s="255"/>
      <c r="G2" s="255"/>
      <c r="H2" s="255"/>
      <c r="I2" s="255"/>
      <c r="J2" s="255"/>
      <c r="K2" s="255"/>
      <c r="L2" s="255"/>
      <c r="M2" s="255"/>
      <c r="N2" s="256"/>
      <c r="O2" s="27"/>
      <c r="P2" s="172"/>
      <c r="Q2" s="1" t="s">
        <v>145</v>
      </c>
    </row>
    <row r="3" spans="1:17" ht="3.75" customHeight="1" x14ac:dyDescent="0.45">
      <c r="A3" s="210"/>
      <c r="B3" s="211"/>
      <c r="C3" s="211"/>
      <c r="D3" s="211"/>
      <c r="E3" s="211"/>
      <c r="F3" s="211"/>
      <c r="G3" s="211"/>
      <c r="H3" s="211"/>
      <c r="I3" s="211"/>
      <c r="J3" s="211"/>
      <c r="K3" s="211"/>
      <c r="L3" s="211"/>
      <c r="M3" s="211"/>
      <c r="N3" s="212"/>
      <c r="O3" s="27"/>
      <c r="P3" s="27"/>
    </row>
    <row r="4" spans="1:17" ht="18.5" x14ac:dyDescent="0.45">
      <c r="A4" s="91" t="s">
        <v>71</v>
      </c>
      <c r="B4" s="85"/>
      <c r="C4" s="85"/>
      <c r="D4" s="409"/>
      <c r="E4" s="410" t="e">
        <f>C107</f>
        <v>#REF!</v>
      </c>
      <c r="F4" s="97"/>
      <c r="G4" s="1213" t="s">
        <v>72</v>
      </c>
      <c r="H4" s="1214"/>
      <c r="I4" s="380"/>
      <c r="J4" s="207"/>
      <c r="K4" s="217"/>
      <c r="L4" s="85"/>
      <c r="M4" s="85"/>
      <c r="N4" s="86"/>
      <c r="O4" s="27"/>
      <c r="P4" s="173"/>
      <c r="Q4" s="1" t="s">
        <v>112</v>
      </c>
    </row>
    <row r="5" spans="1:17" ht="18.5" x14ac:dyDescent="0.45">
      <c r="A5" s="91" t="s">
        <v>193</v>
      </c>
      <c r="B5" s="85"/>
      <c r="C5" s="85"/>
      <c r="D5" s="85"/>
      <c r="E5" s="408" t="e">
        <f>C108</f>
        <v>#REF!</v>
      </c>
      <c r="F5" s="89"/>
      <c r="G5" s="42"/>
      <c r="H5" s="207" t="s">
        <v>203</v>
      </c>
      <c r="I5" s="381"/>
      <c r="J5" s="42"/>
      <c r="K5" s="209"/>
      <c r="L5" s="92"/>
      <c r="M5" s="85"/>
      <c r="N5" s="86"/>
      <c r="O5" s="27"/>
      <c r="P5" s="174"/>
      <c r="Q5" s="98" t="s">
        <v>113</v>
      </c>
    </row>
    <row r="6" spans="1:17" ht="18.5" x14ac:dyDescent="0.45">
      <c r="A6" s="87" t="s">
        <v>196</v>
      </c>
      <c r="B6" s="85"/>
      <c r="C6" s="85"/>
      <c r="D6" s="85"/>
      <c r="E6" s="378" t="e">
        <f>C109</f>
        <v>#REF!</v>
      </c>
      <c r="F6" s="202"/>
      <c r="G6" s="1213" t="s">
        <v>27</v>
      </c>
      <c r="H6" s="1214"/>
      <c r="I6" s="411" t="e">
        <f>G113</f>
        <v>#REF!</v>
      </c>
      <c r="J6" s="85"/>
      <c r="K6" s="85"/>
      <c r="L6" s="88"/>
      <c r="M6" s="90"/>
      <c r="N6" s="93"/>
      <c r="O6" s="27"/>
      <c r="P6" s="94"/>
      <c r="Q6" s="98"/>
    </row>
    <row r="7" spans="1:17" ht="3.75" customHeight="1" thickBot="1" x14ac:dyDescent="0.5">
      <c r="A7" s="126"/>
      <c r="B7" s="127"/>
      <c r="C7" s="127"/>
      <c r="D7" s="127"/>
      <c r="E7" s="127"/>
      <c r="F7" s="127"/>
      <c r="G7" s="127"/>
      <c r="H7" s="127"/>
      <c r="I7" s="127"/>
      <c r="J7" s="127"/>
      <c r="K7" s="127"/>
      <c r="L7" s="127"/>
      <c r="M7" s="127"/>
      <c r="N7" s="128"/>
      <c r="O7" s="27"/>
      <c r="P7" s="27"/>
    </row>
    <row r="8" spans="1:17" ht="18.75" customHeight="1" thickBot="1" x14ac:dyDescent="0.4">
      <c r="A8" s="154" t="s">
        <v>81</v>
      </c>
      <c r="B8" s="155"/>
      <c r="C8" s="155"/>
      <c r="D8" s="155"/>
      <c r="E8" s="155"/>
      <c r="F8" s="155"/>
      <c r="G8" s="155"/>
      <c r="H8" s="155"/>
      <c r="I8" s="155"/>
      <c r="J8" s="155"/>
      <c r="K8" s="155"/>
      <c r="L8" s="155"/>
      <c r="M8" s="156"/>
      <c r="N8" s="157"/>
      <c r="P8" s="14"/>
      <c r="Q8" s="88"/>
    </row>
    <row r="9" spans="1:17" ht="3.75" customHeight="1" x14ac:dyDescent="0.45">
      <c r="A9" s="210"/>
      <c r="B9" s="211"/>
      <c r="C9" s="211"/>
      <c r="D9" s="211"/>
      <c r="E9" s="211"/>
      <c r="F9" s="211"/>
      <c r="G9" s="211"/>
      <c r="H9" s="211"/>
      <c r="I9" s="211"/>
      <c r="J9" s="211"/>
      <c r="K9" s="211"/>
      <c r="L9" s="211"/>
      <c r="M9" s="211"/>
      <c r="N9" s="212"/>
      <c r="O9" s="27"/>
      <c r="P9" s="27"/>
    </row>
    <row r="10" spans="1:17" ht="18.5" x14ac:dyDescent="0.45">
      <c r="A10" s="87" t="s">
        <v>262</v>
      </c>
      <c r="B10" s="85"/>
      <c r="C10" s="236"/>
      <c r="D10" s="237"/>
      <c r="E10" s="135" t="s">
        <v>26</v>
      </c>
      <c r="F10" s="1169" t="s">
        <v>263</v>
      </c>
      <c r="G10" s="1169"/>
      <c r="H10" s="1169"/>
      <c r="I10" s="1169"/>
      <c r="J10" s="1215"/>
      <c r="K10" s="236"/>
      <c r="L10" s="237"/>
      <c r="M10" s="135" t="s">
        <v>26</v>
      </c>
      <c r="N10" s="93"/>
      <c r="O10" s="27"/>
      <c r="P10" s="94"/>
      <c r="Q10" s="98"/>
    </row>
    <row r="11" spans="1:17" ht="18.5" x14ac:dyDescent="0.45">
      <c r="A11" s="87" t="s">
        <v>80</v>
      </c>
      <c r="B11" s="85"/>
      <c r="C11" s="238" t="e">
        <f>H107</f>
        <v>#REF!</v>
      </c>
      <c r="D11" s="239"/>
      <c r="E11" s="135" t="s">
        <v>26</v>
      </c>
      <c r="F11" s="1169"/>
      <c r="G11" s="1169"/>
      <c r="N11" s="66"/>
      <c r="O11" s="27"/>
      <c r="P11" s="94"/>
      <c r="Q11" s="98"/>
    </row>
    <row r="12" spans="1:17" ht="18.5" x14ac:dyDescent="0.45">
      <c r="A12" s="87" t="s">
        <v>284</v>
      </c>
      <c r="B12" s="85"/>
      <c r="C12" s="1167" t="e">
        <f>C10+C11</f>
        <v>#REF!</v>
      </c>
      <c r="D12" s="1168"/>
      <c r="E12" s="135" t="s">
        <v>26</v>
      </c>
      <c r="F12" s="1170"/>
      <c r="G12" s="1170"/>
      <c r="H12" s="88" t="s">
        <v>11</v>
      </c>
      <c r="J12" s="52" t="e">
        <f>C130</f>
        <v>#REF!</v>
      </c>
      <c r="K12" s="1" t="s">
        <v>10</v>
      </c>
      <c r="N12" s="66"/>
      <c r="O12" s="27"/>
      <c r="P12" s="94"/>
      <c r="Q12" s="98"/>
    </row>
    <row r="13" spans="1:17" ht="15.75" customHeight="1" x14ac:dyDescent="0.45">
      <c r="A13" s="87" t="s">
        <v>285</v>
      </c>
      <c r="B13" s="85"/>
      <c r="C13" s="1167">
        <v>600000</v>
      </c>
      <c r="D13" s="1168"/>
      <c r="E13" s="135" t="s">
        <v>26</v>
      </c>
      <c r="F13" s="125"/>
      <c r="G13" s="2"/>
      <c r="H13" s="88" t="s">
        <v>164</v>
      </c>
      <c r="J13" s="264" t="e">
        <f>J130</f>
        <v>#REF!</v>
      </c>
      <c r="K13" s="367" t="s">
        <v>217</v>
      </c>
      <c r="L13" s="367"/>
      <c r="M13" s="264" t="e">
        <f>J131</f>
        <v>#REF!</v>
      </c>
      <c r="N13" s="389" t="s">
        <v>204</v>
      </c>
      <c r="O13" s="27"/>
      <c r="P13" s="94"/>
      <c r="Q13" s="98"/>
    </row>
    <row r="14" spans="1:17" ht="3.75" customHeight="1" thickBot="1" x14ac:dyDescent="0.5">
      <c r="A14" s="287"/>
      <c r="B14" s="288"/>
      <c r="C14" s="288"/>
      <c r="D14" s="288"/>
      <c r="E14" s="288"/>
      <c r="F14" s="288"/>
      <c r="G14" s="288"/>
      <c r="H14" s="288"/>
      <c r="I14" s="288"/>
      <c r="J14" s="288"/>
      <c r="K14" s="288"/>
      <c r="L14" s="288"/>
      <c r="M14" s="288"/>
      <c r="N14" s="289"/>
      <c r="O14" s="27"/>
      <c r="P14" s="27"/>
    </row>
    <row r="15" spans="1:17" ht="18.75" customHeight="1" thickBot="1" x14ac:dyDescent="0.4">
      <c r="A15" s="154" t="s">
        <v>286</v>
      </c>
      <c r="B15" s="155"/>
      <c r="C15" s="155"/>
      <c r="D15" s="155"/>
      <c r="E15" s="155"/>
      <c r="F15" s="155"/>
      <c r="G15" s="155"/>
      <c r="H15" s="155"/>
      <c r="I15" s="155"/>
      <c r="J15" s="155"/>
      <c r="K15" s="155"/>
      <c r="L15" s="155"/>
      <c r="M15" s="156"/>
      <c r="N15" s="157"/>
      <c r="Q15" s="88"/>
    </row>
    <row r="16" spans="1:17" ht="3.75" customHeight="1" x14ac:dyDescent="0.45">
      <c r="A16" s="126"/>
      <c r="B16" s="127"/>
      <c r="C16" s="127"/>
      <c r="D16" s="127"/>
      <c r="E16" s="127"/>
      <c r="F16" s="127"/>
      <c r="G16" s="127"/>
      <c r="H16" s="127"/>
      <c r="I16" s="127"/>
      <c r="J16" s="127"/>
      <c r="K16" s="127"/>
      <c r="L16" s="127"/>
      <c r="M16" s="127"/>
      <c r="N16" s="128"/>
      <c r="O16" s="27"/>
      <c r="P16" s="27"/>
    </row>
    <row r="17" spans="1:23" x14ac:dyDescent="0.35">
      <c r="A17" s="87" t="s">
        <v>7</v>
      </c>
      <c r="F17" s="317" t="e">
        <f>#REF!</f>
        <v>#REF!</v>
      </c>
      <c r="G17" s="318"/>
      <c r="H17" s="318"/>
      <c r="I17" s="318"/>
      <c r="J17" s="384"/>
      <c r="K17" s="318"/>
      <c r="L17" s="318"/>
      <c r="M17" s="318"/>
      <c r="N17" s="319"/>
    </row>
    <row r="18" spans="1:23" ht="3" customHeight="1" x14ac:dyDescent="0.35">
      <c r="A18" s="87"/>
      <c r="F18" s="179"/>
      <c r="G18" s="179"/>
      <c r="H18" s="179"/>
      <c r="I18" s="179"/>
      <c r="J18" s="179"/>
      <c r="K18" s="179"/>
      <c r="L18" s="179"/>
      <c r="N18" s="66"/>
    </row>
    <row r="19" spans="1:23" x14ac:dyDescent="0.35">
      <c r="A19" s="87" t="s">
        <v>28</v>
      </c>
      <c r="F19" s="240" t="e">
        <f>C128</f>
        <v>#REF!</v>
      </c>
      <c r="G19" s="241"/>
      <c r="H19" s="241"/>
      <c r="I19" s="241"/>
      <c r="J19" s="383"/>
      <c r="K19" s="241"/>
      <c r="L19" s="241"/>
      <c r="M19" s="241"/>
      <c r="N19" s="242"/>
    </row>
    <row r="20" spans="1:23" ht="3.75" customHeight="1" x14ac:dyDescent="0.45">
      <c r="A20" s="126"/>
      <c r="B20" s="127"/>
      <c r="C20" s="127"/>
      <c r="D20" s="127"/>
      <c r="E20" s="127"/>
      <c r="F20" s="127"/>
      <c r="G20" s="127"/>
      <c r="H20" s="127"/>
      <c r="I20" s="127"/>
      <c r="J20" s="127"/>
      <c r="K20" s="127"/>
      <c r="L20" s="127"/>
      <c r="M20" s="127"/>
      <c r="N20" s="128"/>
      <c r="O20" s="27"/>
      <c r="P20" s="27"/>
    </row>
    <row r="21" spans="1:23" hidden="1" x14ac:dyDescent="0.35">
      <c r="A21" s="87" t="s">
        <v>9</v>
      </c>
      <c r="F21" s="88"/>
      <c r="G21" s="231" t="s">
        <v>76</v>
      </c>
      <c r="H21" s="169" t="e">
        <f>C129</f>
        <v>#REF!</v>
      </c>
      <c r="I21" s="231" t="s">
        <v>205</v>
      </c>
      <c r="J21" s="170" t="e">
        <f>G129</f>
        <v>#REF!</v>
      </c>
      <c r="K21" s="133"/>
      <c r="L21" s="133"/>
      <c r="M21" s="133"/>
      <c r="N21" s="134"/>
    </row>
    <row r="22" spans="1:23" ht="3.75" customHeight="1" x14ac:dyDescent="0.45">
      <c r="A22" s="126"/>
      <c r="B22" s="127"/>
      <c r="C22" s="127"/>
      <c r="D22" s="127"/>
      <c r="E22" s="127"/>
      <c r="F22" s="127"/>
      <c r="G22" s="127"/>
      <c r="H22" s="127"/>
      <c r="I22" s="127"/>
      <c r="J22" s="127"/>
      <c r="K22" s="127"/>
      <c r="L22" s="127"/>
      <c r="M22" s="127"/>
      <c r="N22" s="128"/>
      <c r="O22" s="27"/>
      <c r="P22" s="27"/>
    </row>
    <row r="23" spans="1:23" x14ac:dyDescent="0.35">
      <c r="A23" s="87" t="s">
        <v>265</v>
      </c>
      <c r="E23" s="379" t="e">
        <f>#REF!</f>
        <v>#REF!</v>
      </c>
      <c r="F23" s="77" t="s">
        <v>10</v>
      </c>
      <c r="G23" s="77"/>
      <c r="H23" s="1169" t="s">
        <v>39</v>
      </c>
      <c r="I23" s="1169"/>
      <c r="J23" s="243"/>
      <c r="K23" s="244"/>
      <c r="L23" s="244"/>
      <c r="M23" s="244"/>
      <c r="N23" s="253"/>
      <c r="Q23" s="20"/>
      <c r="R23" s="20"/>
      <c r="S23" s="20"/>
      <c r="T23" s="20"/>
      <c r="U23" s="20"/>
      <c r="V23" s="20"/>
      <c r="W23" s="20"/>
    </row>
    <row r="24" spans="1:23" ht="3.75" customHeight="1" x14ac:dyDescent="0.45">
      <c r="A24" s="126"/>
      <c r="B24" s="127"/>
      <c r="C24" s="127"/>
      <c r="D24" s="127"/>
      <c r="E24" s="127"/>
      <c r="F24" s="127"/>
      <c r="G24" s="127"/>
      <c r="H24" s="127"/>
      <c r="I24" s="127"/>
      <c r="J24" s="127"/>
      <c r="K24" s="127"/>
      <c r="L24" s="127"/>
      <c r="M24" s="127"/>
      <c r="N24" s="128"/>
      <c r="O24" s="27"/>
      <c r="P24" s="27"/>
    </row>
    <row r="25" spans="1:23" ht="18.5" hidden="1" x14ac:dyDescent="0.45">
      <c r="A25" s="87" t="s">
        <v>199</v>
      </c>
      <c r="B25" s="382" t="e">
        <f>#REF!</f>
        <v>#REF!</v>
      </c>
      <c r="C25" s="88" t="s">
        <v>198</v>
      </c>
      <c r="D25" s="127"/>
      <c r="E25" s="127"/>
      <c r="F25" s="88" t="s">
        <v>197</v>
      </c>
      <c r="G25" s="127"/>
      <c r="H25" s="382" t="e">
        <f>#REF!</f>
        <v>#REF!</v>
      </c>
      <c r="I25" s="127"/>
      <c r="J25" s="127"/>
      <c r="K25" s="127"/>
      <c r="L25" s="127"/>
      <c r="M25" s="127"/>
      <c r="N25" s="128"/>
      <c r="O25" s="27"/>
      <c r="P25" s="27"/>
    </row>
    <row r="26" spans="1:23" ht="3.75" customHeight="1" x14ac:dyDescent="0.45">
      <c r="A26" s="126"/>
      <c r="B26" s="127"/>
      <c r="C26" s="127"/>
      <c r="D26" s="127"/>
      <c r="E26" s="127"/>
      <c r="F26" s="127"/>
      <c r="G26" s="127"/>
      <c r="H26" s="127"/>
      <c r="I26" s="127"/>
      <c r="J26" s="127"/>
      <c r="K26" s="127"/>
      <c r="L26" s="127"/>
      <c r="M26" s="127"/>
      <c r="N26" s="128"/>
      <c r="O26" s="27"/>
      <c r="P26" s="27"/>
    </row>
    <row r="27" spans="1:23" ht="18.5" x14ac:dyDescent="0.45">
      <c r="A27" s="87" t="s">
        <v>201</v>
      </c>
      <c r="B27" s="127"/>
      <c r="C27" s="1230" t="e">
        <f>#REF!</f>
        <v>#REF!</v>
      </c>
      <c r="D27" s="1231"/>
      <c r="E27" s="1231"/>
      <c r="F27" s="1231"/>
      <c r="G27" s="1231"/>
      <c r="H27" s="1232"/>
      <c r="I27" s="127"/>
      <c r="J27" s="127"/>
      <c r="K27" s="127"/>
      <c r="L27" s="127"/>
      <c r="M27" s="127"/>
      <c r="N27" s="128"/>
      <c r="O27" s="27"/>
      <c r="P27" s="27"/>
    </row>
    <row r="28" spans="1:23" ht="3.75" customHeight="1" x14ac:dyDescent="0.45">
      <c r="A28" s="126"/>
      <c r="B28" s="127"/>
      <c r="C28" s="127"/>
      <c r="D28" s="127"/>
      <c r="E28" s="127"/>
      <c r="F28" s="127"/>
      <c r="G28" s="127"/>
      <c r="H28" s="127"/>
      <c r="I28" s="127"/>
      <c r="J28" s="127"/>
      <c r="K28" s="127"/>
      <c r="L28" s="127"/>
      <c r="M28" s="127"/>
      <c r="N28" s="128"/>
      <c r="O28" s="27"/>
      <c r="P28" s="27"/>
    </row>
    <row r="29" spans="1:23" ht="18.5" x14ac:dyDescent="0.45">
      <c r="A29" s="436" t="s">
        <v>200</v>
      </c>
      <c r="B29" s="437"/>
      <c r="C29" s="1228" t="e">
        <f>#REF!+#REF!+#REF!+#REF!+#REF!+#REF!+#REF!+#REF!</f>
        <v>#REF!</v>
      </c>
      <c r="D29" s="1229"/>
      <c r="E29" s="438" t="s">
        <v>10</v>
      </c>
      <c r="F29" s="88" t="s">
        <v>202</v>
      </c>
      <c r="G29" s="88"/>
      <c r="H29" s="127"/>
      <c r="I29" s="127"/>
      <c r="J29" s="127"/>
      <c r="K29" s="368">
        <f>'3. Détail aides &amp; subventions'!K41+'3. Détail aides &amp; subventions'!L41+'3. Détail aides &amp; subventions'!M41</f>
        <v>0</v>
      </c>
      <c r="L29" s="88" t="s">
        <v>10</v>
      </c>
      <c r="M29" s="127"/>
      <c r="N29" s="128"/>
      <c r="O29" s="27"/>
      <c r="P29" s="27"/>
    </row>
    <row r="30" spans="1:23" ht="3.75" customHeight="1" thickBot="1" x14ac:dyDescent="0.5">
      <c r="A30" s="126"/>
      <c r="B30" s="127"/>
      <c r="C30" s="127"/>
      <c r="D30" s="127"/>
      <c r="E30" s="127"/>
      <c r="F30" s="127"/>
      <c r="G30" s="127"/>
      <c r="H30" s="127"/>
      <c r="I30" s="127"/>
      <c r="J30" s="127"/>
      <c r="K30" s="127"/>
      <c r="L30" s="127"/>
      <c r="M30" s="127"/>
      <c r="N30" s="128"/>
      <c r="O30" s="27"/>
      <c r="P30" s="27"/>
    </row>
    <row r="31" spans="1:23" ht="18.75" customHeight="1" thickBot="1" x14ac:dyDescent="0.4">
      <c r="A31" s="154" t="s">
        <v>4</v>
      </c>
      <c r="B31" s="155"/>
      <c r="C31" s="155"/>
      <c r="D31" s="155"/>
      <c r="E31" s="155"/>
      <c r="F31" s="155"/>
      <c r="G31" s="155"/>
      <c r="H31" s="155"/>
      <c r="I31" s="155"/>
      <c r="J31" s="155"/>
      <c r="K31" s="155"/>
      <c r="L31" s="155"/>
      <c r="M31" s="156"/>
      <c r="N31" s="157"/>
      <c r="Q31" s="88"/>
    </row>
    <row r="32" spans="1:23" ht="3.75" customHeight="1" thickBot="1" x14ac:dyDescent="0.5">
      <c r="A32" s="126"/>
      <c r="B32" s="127"/>
      <c r="C32" s="127"/>
      <c r="D32" s="127"/>
      <c r="E32" s="127"/>
      <c r="F32" s="127"/>
      <c r="G32" s="127"/>
      <c r="H32" s="127"/>
      <c r="I32" s="127"/>
      <c r="J32" s="127"/>
      <c r="K32" s="127"/>
      <c r="L32" s="127"/>
      <c r="M32" s="127"/>
      <c r="N32" s="128"/>
      <c r="O32" s="27"/>
      <c r="P32" s="27"/>
    </row>
    <row r="33" spans="1:16" ht="15" thickBot="1" x14ac:dyDescent="0.4">
      <c r="A33" s="297" t="s">
        <v>114</v>
      </c>
      <c r="B33" s="298"/>
      <c r="C33" s="171" t="s">
        <v>111</v>
      </c>
      <c r="D33" s="12"/>
      <c r="E33" s="208"/>
      <c r="F33" s="12"/>
      <c r="G33" s="12"/>
      <c r="H33" s="2"/>
      <c r="I33" s="295"/>
      <c r="J33" s="12" t="s">
        <v>161</v>
      </c>
      <c r="K33" s="12"/>
      <c r="L33" s="351" t="e">
        <f>L136</f>
        <v>#REF!</v>
      </c>
      <c r="M33" s="352"/>
      <c r="N33" s="66"/>
    </row>
    <row r="34" spans="1:16" ht="27.75" customHeight="1" thickBot="1" x14ac:dyDescent="0.4">
      <c r="A34" s="142" t="s">
        <v>92</v>
      </c>
      <c r="B34" s="141"/>
      <c r="C34" s="141"/>
      <c r="D34" s="141"/>
      <c r="E34" s="141"/>
      <c r="F34" s="292" t="e">
        <f>E136</f>
        <v>#REF!</v>
      </c>
      <c r="G34" s="353" t="s">
        <v>177</v>
      </c>
      <c r="H34" s="143" t="s">
        <v>93</v>
      </c>
      <c r="I34" s="141"/>
      <c r="J34" s="141"/>
      <c r="K34" s="293" t="e">
        <f>IF(TYPE(L34)=2,"AAAA",L34-1)</f>
        <v>#REF!</v>
      </c>
      <c r="L34" s="292" t="e">
        <f>F34</f>
        <v>#REF!</v>
      </c>
      <c r="M34" s="1181" t="s">
        <v>177</v>
      </c>
      <c r="N34" s="1182"/>
      <c r="O34" s="2"/>
      <c r="P34" s="2"/>
    </row>
    <row r="35" spans="1:16" x14ac:dyDescent="0.35">
      <c r="A35" s="37" t="s">
        <v>87</v>
      </c>
      <c r="B35" s="42"/>
      <c r="C35" s="42"/>
      <c r="D35" s="42"/>
      <c r="E35" s="42"/>
      <c r="F35" s="273" t="e">
        <f t="shared" ref="F35:F44" si="0">E139</f>
        <v>#REF!</v>
      </c>
      <c r="G35" s="398" t="e">
        <f t="shared" ref="G35:G44" si="1">G139</f>
        <v>#REF!</v>
      </c>
      <c r="H35" s="82" t="s">
        <v>207</v>
      </c>
      <c r="I35" s="276"/>
      <c r="J35" s="276"/>
      <c r="K35" s="283" t="e">
        <f>F151</f>
        <v>#REF!</v>
      </c>
      <c r="L35" s="277" t="e">
        <f>E151</f>
        <v>#REF!</v>
      </c>
      <c r="M35" s="1235" t="e">
        <f>G151</f>
        <v>#REF!</v>
      </c>
      <c r="N35" s="1236"/>
      <c r="O35" s="2"/>
      <c r="P35" s="2"/>
    </row>
    <row r="36" spans="1:16" x14ac:dyDescent="0.35">
      <c r="A36" s="37" t="s">
        <v>82</v>
      </c>
      <c r="B36" s="42"/>
      <c r="C36" s="42"/>
      <c r="D36" s="42"/>
      <c r="E36" s="42"/>
      <c r="F36" s="274" t="e">
        <f t="shared" si="0"/>
        <v>#REF!</v>
      </c>
      <c r="G36" s="399" t="e">
        <f t="shared" si="1"/>
        <v>#REF!</v>
      </c>
      <c r="H36" s="37" t="s">
        <v>208</v>
      </c>
      <c r="I36" s="42"/>
      <c r="J36" s="42"/>
      <c r="K36" s="284" t="e">
        <f>F152</f>
        <v>#REF!</v>
      </c>
      <c r="L36" s="279" t="e">
        <f>E152</f>
        <v>#REF!</v>
      </c>
      <c r="M36" s="1183" t="e">
        <f>G152</f>
        <v>#REF!</v>
      </c>
      <c r="N36" s="1184"/>
      <c r="O36" s="2"/>
      <c r="P36" s="2"/>
    </row>
    <row r="37" spans="1:16" x14ac:dyDescent="0.35">
      <c r="A37" s="37" t="s">
        <v>194</v>
      </c>
      <c r="B37" s="42"/>
      <c r="C37" s="42"/>
      <c r="D37" s="42"/>
      <c r="E37" s="42"/>
      <c r="F37" s="274" t="e">
        <f t="shared" si="0"/>
        <v>#REF!</v>
      </c>
      <c r="G37" s="399" t="e">
        <f t="shared" si="1"/>
        <v>#REF!</v>
      </c>
      <c r="H37" s="37" t="s">
        <v>209</v>
      </c>
      <c r="I37" s="42"/>
      <c r="J37" s="42"/>
      <c r="K37" s="285" t="e">
        <f>F153</f>
        <v>#REF!</v>
      </c>
      <c r="L37" s="281" t="e">
        <f>E153</f>
        <v>#REF!</v>
      </c>
      <c r="M37" s="1173" t="e">
        <f>G153</f>
        <v>#REF!</v>
      </c>
      <c r="N37" s="1174"/>
      <c r="O37" s="2"/>
      <c r="P37" s="2"/>
    </row>
    <row r="38" spans="1:16" x14ac:dyDescent="0.35">
      <c r="A38" s="37" t="s">
        <v>83</v>
      </c>
      <c r="B38" s="42"/>
      <c r="C38" s="42"/>
      <c r="D38" s="42"/>
      <c r="E38" s="42"/>
      <c r="F38" s="274" t="e">
        <f t="shared" si="0"/>
        <v>#REF!</v>
      </c>
      <c r="G38" s="399" t="e">
        <f t="shared" si="1"/>
        <v>#REF!</v>
      </c>
      <c r="H38" s="37" t="s">
        <v>210</v>
      </c>
      <c r="I38" s="42"/>
      <c r="J38" s="42"/>
      <c r="K38" s="285" t="e">
        <f>F154</f>
        <v>#REF!</v>
      </c>
      <c r="L38" s="281" t="e">
        <f>E154</f>
        <v>#REF!</v>
      </c>
      <c r="M38" s="1173" t="e">
        <f>G154</f>
        <v>#REF!</v>
      </c>
      <c r="N38" s="1174"/>
      <c r="O38" s="2"/>
      <c r="P38" s="2"/>
    </row>
    <row r="39" spans="1:16" x14ac:dyDescent="0.35">
      <c r="A39" s="37" t="s">
        <v>84</v>
      </c>
      <c r="B39" s="138"/>
      <c r="C39" s="138"/>
      <c r="D39" s="138"/>
      <c r="E39" s="138"/>
      <c r="F39" s="274" t="e">
        <f t="shared" si="0"/>
        <v>#REF!</v>
      </c>
      <c r="G39" s="399" t="e">
        <f t="shared" si="1"/>
        <v>#REF!</v>
      </c>
      <c r="H39" s="37" t="s">
        <v>216</v>
      </c>
      <c r="I39" s="42"/>
      <c r="J39" s="42"/>
      <c r="K39" s="286" t="e">
        <f>F159</f>
        <v>#REF!</v>
      </c>
      <c r="L39" s="282" t="e">
        <f>E159</f>
        <v>#REF!</v>
      </c>
      <c r="M39" s="1173" t="e">
        <f>G159</f>
        <v>#REF!</v>
      </c>
      <c r="N39" s="1174"/>
      <c r="O39" s="2"/>
      <c r="P39" s="2"/>
    </row>
    <row r="40" spans="1:16" x14ac:dyDescent="0.35">
      <c r="A40" s="37" t="s">
        <v>86</v>
      </c>
      <c r="B40" s="138"/>
      <c r="C40" s="138"/>
      <c r="D40" s="138"/>
      <c r="E40" s="138"/>
      <c r="F40" s="274" t="e">
        <f t="shared" si="0"/>
        <v>#REF!</v>
      </c>
      <c r="G40" s="399" t="e">
        <f t="shared" si="1"/>
        <v>#REF!</v>
      </c>
      <c r="H40" s="37" t="s">
        <v>211</v>
      </c>
      <c r="I40" s="138"/>
      <c r="J40" s="138"/>
      <c r="K40" s="405" t="e">
        <f>F155</f>
        <v>#REF!</v>
      </c>
      <c r="L40" s="406" t="e">
        <f>E155</f>
        <v>#REF!</v>
      </c>
      <c r="M40" s="1173" t="e">
        <f>G155</f>
        <v>#REF!</v>
      </c>
      <c r="N40" s="1174"/>
      <c r="O40" s="102"/>
      <c r="P40" s="2"/>
    </row>
    <row r="41" spans="1:16" x14ac:dyDescent="0.35">
      <c r="A41" s="37" t="s">
        <v>85</v>
      </c>
      <c r="B41" s="138"/>
      <c r="C41" s="138"/>
      <c r="D41" s="138"/>
      <c r="E41" s="138"/>
      <c r="F41" s="274" t="e">
        <f t="shared" si="0"/>
        <v>#REF!</v>
      </c>
      <c r="G41" s="399" t="e">
        <f t="shared" si="1"/>
        <v>#REF!</v>
      </c>
      <c r="H41" s="37" t="s">
        <v>212</v>
      </c>
      <c r="I41" s="138"/>
      <c r="J41" s="138"/>
      <c r="K41" s="286" t="e">
        <f>F156</f>
        <v>#REF!</v>
      </c>
      <c r="L41" s="282" t="e">
        <f>E156</f>
        <v>#REF!</v>
      </c>
      <c r="M41" s="1173" t="e">
        <f>G156</f>
        <v>#REF!</v>
      </c>
      <c r="N41" s="1174"/>
      <c r="O41" s="102"/>
      <c r="P41" s="2"/>
    </row>
    <row r="42" spans="1:16" ht="15" thickBot="1" x14ac:dyDescent="0.4">
      <c r="A42" s="37" t="s">
        <v>167</v>
      </c>
      <c r="B42" s="138"/>
      <c r="C42" s="42"/>
      <c r="D42" s="42"/>
      <c r="E42" s="138"/>
      <c r="F42" s="274" t="e">
        <f t="shared" si="0"/>
        <v>#REF!</v>
      </c>
      <c r="G42" s="425" t="e">
        <f t="shared" si="1"/>
        <v>#REF!</v>
      </c>
      <c r="H42" s="42" t="s">
        <v>213</v>
      </c>
      <c r="I42" s="138"/>
      <c r="J42" s="138"/>
      <c r="K42" s="286" t="e">
        <f>F157</f>
        <v>#REF!</v>
      </c>
      <c r="L42" s="282" t="e">
        <f>E157</f>
        <v>#REF!</v>
      </c>
      <c r="M42" s="1175" t="e">
        <f>G157</f>
        <v>#REF!</v>
      </c>
      <c r="N42" s="1176"/>
      <c r="O42" s="102"/>
      <c r="P42" s="2"/>
    </row>
    <row r="43" spans="1:16" x14ac:dyDescent="0.35">
      <c r="A43" s="37" t="s">
        <v>231</v>
      </c>
      <c r="B43" s="138"/>
      <c r="C43" s="138"/>
      <c r="D43" s="42"/>
      <c r="E43" s="138"/>
      <c r="F43" s="274" t="e">
        <f t="shared" si="0"/>
        <v>#REF!</v>
      </c>
      <c r="G43" s="425" t="e">
        <f t="shared" si="1"/>
        <v>#REF!</v>
      </c>
      <c r="H43" s="42"/>
      <c r="I43" s="138"/>
      <c r="J43" s="138"/>
      <c r="K43" s="374"/>
      <c r="L43" s="374"/>
      <c r="M43" s="1177"/>
      <c r="N43" s="1178"/>
      <c r="O43" s="102"/>
      <c r="P43" s="2"/>
    </row>
    <row r="44" spans="1:16" ht="15" thickBot="1" x14ac:dyDescent="0.4">
      <c r="A44" s="139" t="s">
        <v>163</v>
      </c>
      <c r="B44" s="140"/>
      <c r="C44" s="140"/>
      <c r="D44" s="51"/>
      <c r="E44" s="140"/>
      <c r="F44" s="275" t="e">
        <f t="shared" si="0"/>
        <v>#REF!</v>
      </c>
      <c r="G44" s="400" t="e">
        <f t="shared" si="1"/>
        <v>#REF!</v>
      </c>
      <c r="H44" s="376"/>
      <c r="I44" s="140"/>
      <c r="J44" s="140"/>
      <c r="K44" s="375"/>
      <c r="L44" s="374"/>
      <c r="M44" s="1179"/>
      <c r="N44" s="1180"/>
      <c r="O44" s="102"/>
      <c r="P44" s="2"/>
    </row>
    <row r="45" spans="1:16" ht="3.75" customHeight="1" thickBot="1" x14ac:dyDescent="0.5">
      <c r="A45" s="210"/>
      <c r="B45" s="211"/>
      <c r="C45" s="211"/>
      <c r="D45" s="211"/>
      <c r="E45" s="211"/>
      <c r="F45" s="211"/>
      <c r="G45" s="211"/>
      <c r="H45" s="127"/>
      <c r="I45" s="127"/>
      <c r="J45" s="127"/>
      <c r="K45" s="127"/>
      <c r="L45" s="127"/>
      <c r="M45" s="127"/>
      <c r="N45" s="128"/>
      <c r="O45" s="27"/>
      <c r="P45" s="27"/>
    </row>
    <row r="46" spans="1:16" ht="15" thickBot="1" x14ac:dyDescent="0.4">
      <c r="A46" s="354" t="s">
        <v>115</v>
      </c>
      <c r="B46" s="355"/>
      <c r="C46" s="356" t="s">
        <v>111</v>
      </c>
      <c r="D46" s="3"/>
      <c r="E46" s="357"/>
      <c r="F46" s="3"/>
      <c r="G46" s="3"/>
      <c r="H46" s="358"/>
      <c r="I46" s="359"/>
      <c r="J46" s="3" t="s">
        <v>161</v>
      </c>
      <c r="K46" s="3"/>
      <c r="L46" s="360" t="e">
        <f>L163</f>
        <v>#REF!</v>
      </c>
      <c r="M46" s="361"/>
      <c r="N46" s="68"/>
      <c r="O46" s="102"/>
      <c r="P46" s="2"/>
    </row>
    <row r="47" spans="1:16" ht="26.25" customHeight="1" thickBot="1" x14ac:dyDescent="0.4">
      <c r="A47" s="142" t="s">
        <v>92</v>
      </c>
      <c r="B47" s="141"/>
      <c r="C47" s="141"/>
      <c r="D47" s="141"/>
      <c r="E47" s="141"/>
      <c r="F47" s="292" t="e">
        <f>E163</f>
        <v>#REF!</v>
      </c>
      <c r="G47" s="366" t="s">
        <v>177</v>
      </c>
      <c r="H47" s="143" t="s">
        <v>93</v>
      </c>
      <c r="I47" s="141"/>
      <c r="J47" s="296"/>
      <c r="K47" s="294" t="e">
        <f>IF(TYPE(L47)=2,"AAAA",L47-1)</f>
        <v>#REF!</v>
      </c>
      <c r="L47" s="350" t="e">
        <f>F47</f>
        <v>#REF!</v>
      </c>
      <c r="M47" s="1181" t="s">
        <v>177</v>
      </c>
      <c r="N47" s="1182"/>
      <c r="O47" s="102"/>
      <c r="P47" s="2"/>
    </row>
    <row r="48" spans="1:16" x14ac:dyDescent="0.35">
      <c r="A48" s="37" t="s">
        <v>87</v>
      </c>
      <c r="B48" s="42"/>
      <c r="C48" s="42"/>
      <c r="D48" s="42"/>
      <c r="E48" s="42"/>
      <c r="F48" s="273" t="e">
        <f t="shared" ref="F48:F57" si="2">E166</f>
        <v>#REF!</v>
      </c>
      <c r="G48" s="401" t="e">
        <f t="shared" ref="G48:G57" si="3">G166</f>
        <v>#REF!</v>
      </c>
      <c r="H48" s="37" t="s">
        <v>207</v>
      </c>
      <c r="I48" s="42"/>
      <c r="J48" s="42"/>
      <c r="K48" s="362" t="e">
        <f>F178</f>
        <v>#REF!</v>
      </c>
      <c r="L48" s="277" t="e">
        <f>E178</f>
        <v>#REF!</v>
      </c>
      <c r="M48" s="1237" t="e">
        <f>G178</f>
        <v>#REF!</v>
      </c>
      <c r="N48" s="1238"/>
      <c r="O48" s="102"/>
      <c r="P48" s="2"/>
    </row>
    <row r="49" spans="1:116" x14ac:dyDescent="0.35">
      <c r="A49" s="37" t="s">
        <v>82</v>
      </c>
      <c r="B49" s="42"/>
      <c r="C49" s="42"/>
      <c r="D49" s="42"/>
      <c r="E49" s="42"/>
      <c r="F49" s="274" t="e">
        <f t="shared" si="2"/>
        <v>#REF!</v>
      </c>
      <c r="G49" s="402" t="e">
        <f t="shared" si="3"/>
        <v>#REF!</v>
      </c>
      <c r="H49" s="37" t="s">
        <v>208</v>
      </c>
      <c r="I49" s="42"/>
      <c r="J49" s="42"/>
      <c r="K49" s="278" t="e">
        <f>F179</f>
        <v>#REF!</v>
      </c>
      <c r="L49" s="279" t="e">
        <f>E179</f>
        <v>#REF!</v>
      </c>
      <c r="M49" s="1185" t="e">
        <f>G179</f>
        <v>#REF!</v>
      </c>
      <c r="N49" s="1186"/>
      <c r="O49" s="102"/>
      <c r="P49" s="2"/>
    </row>
    <row r="50" spans="1:116" x14ac:dyDescent="0.35">
      <c r="A50" s="377" t="s">
        <v>194</v>
      </c>
      <c r="B50" s="42"/>
      <c r="C50" s="42"/>
      <c r="D50" s="42"/>
      <c r="E50" s="42"/>
      <c r="F50" s="274" t="e">
        <f t="shared" si="2"/>
        <v>#REF!</v>
      </c>
      <c r="G50" s="402" t="e">
        <f t="shared" si="3"/>
        <v>#REF!</v>
      </c>
      <c r="H50" s="37" t="s">
        <v>209</v>
      </c>
      <c r="I50" s="42"/>
      <c r="J50" s="42"/>
      <c r="K50" s="280" t="e">
        <f>F180</f>
        <v>#REF!</v>
      </c>
      <c r="L50" s="281" t="e">
        <f>E180</f>
        <v>#REF!</v>
      </c>
      <c r="M50" s="1185" t="e">
        <f>G180</f>
        <v>#REF!</v>
      </c>
      <c r="N50" s="1186"/>
      <c r="O50" s="102"/>
      <c r="P50" s="2"/>
    </row>
    <row r="51" spans="1:116" x14ac:dyDescent="0.35">
      <c r="A51" s="37" t="s">
        <v>83</v>
      </c>
      <c r="B51" s="42"/>
      <c r="C51" s="42"/>
      <c r="D51" s="42"/>
      <c r="E51" s="42"/>
      <c r="F51" s="274" t="e">
        <f t="shared" si="2"/>
        <v>#REF!</v>
      </c>
      <c r="G51" s="402" t="e">
        <f t="shared" si="3"/>
        <v>#REF!</v>
      </c>
      <c r="H51" s="37" t="s">
        <v>210</v>
      </c>
      <c r="I51" s="42"/>
      <c r="J51" s="42"/>
      <c r="K51" s="280" t="e">
        <f>F181</f>
        <v>#REF!</v>
      </c>
      <c r="L51" s="281" t="e">
        <f>E181</f>
        <v>#REF!</v>
      </c>
      <c r="M51" s="1185" t="e">
        <f>G181</f>
        <v>#REF!</v>
      </c>
      <c r="N51" s="1186"/>
      <c r="O51" s="102"/>
      <c r="P51" s="2"/>
    </row>
    <row r="52" spans="1:116" x14ac:dyDescent="0.35">
      <c r="A52" s="37" t="s">
        <v>84</v>
      </c>
      <c r="B52" s="138"/>
      <c r="C52" s="138"/>
      <c r="D52" s="138"/>
      <c r="E52" s="138"/>
      <c r="F52" s="274" t="e">
        <f t="shared" si="2"/>
        <v>#REF!</v>
      </c>
      <c r="G52" s="402" t="e">
        <f t="shared" si="3"/>
        <v>#REF!</v>
      </c>
      <c r="H52" s="37" t="s">
        <v>230</v>
      </c>
      <c r="I52" s="42"/>
      <c r="J52" s="42"/>
      <c r="K52" s="309" t="e">
        <f>F186</f>
        <v>#REF!</v>
      </c>
      <c r="L52" s="282" t="e">
        <f>E186</f>
        <v>#REF!</v>
      </c>
      <c r="M52" s="1233" t="e">
        <f>G186</f>
        <v>#REF!</v>
      </c>
      <c r="N52" s="1234"/>
      <c r="O52" s="102"/>
      <c r="P52" s="2"/>
    </row>
    <row r="53" spans="1:116" x14ac:dyDescent="0.35">
      <c r="A53" s="37" t="s">
        <v>86</v>
      </c>
      <c r="B53" s="138"/>
      <c r="C53" s="138"/>
      <c r="D53" s="138"/>
      <c r="E53" s="138"/>
      <c r="F53" s="274" t="e">
        <f t="shared" si="2"/>
        <v>#REF!</v>
      </c>
      <c r="G53" s="402" t="e">
        <f t="shared" si="3"/>
        <v>#REF!</v>
      </c>
      <c r="H53" s="37" t="s">
        <v>211</v>
      </c>
      <c r="I53" s="138"/>
      <c r="J53" s="138"/>
      <c r="K53" s="407" t="e">
        <f>F182</f>
        <v>#REF!</v>
      </c>
      <c r="L53" s="406" t="e">
        <f>E182</f>
        <v>#REF!</v>
      </c>
      <c r="M53" s="1185" t="e">
        <f>G182</f>
        <v>#REF!</v>
      </c>
      <c r="N53" s="1186"/>
      <c r="O53" s="102"/>
      <c r="P53" s="2"/>
    </row>
    <row r="54" spans="1:116" x14ac:dyDescent="0.35">
      <c r="A54" s="37" t="s">
        <v>85</v>
      </c>
      <c r="B54" s="138"/>
      <c r="C54" s="138"/>
      <c r="D54" s="138"/>
      <c r="E54" s="138"/>
      <c r="F54" s="274" t="e">
        <f t="shared" si="2"/>
        <v>#REF!</v>
      </c>
      <c r="G54" s="402" t="e">
        <f t="shared" si="3"/>
        <v>#REF!</v>
      </c>
      <c r="H54" s="37" t="s">
        <v>212</v>
      </c>
      <c r="I54" s="138"/>
      <c r="J54" s="138"/>
      <c r="K54" s="309" t="e">
        <f>F183</f>
        <v>#REF!</v>
      </c>
      <c r="L54" s="282" t="e">
        <f>E183</f>
        <v>#REF!</v>
      </c>
      <c r="M54" s="1185" t="e">
        <f>G183</f>
        <v>#REF!</v>
      </c>
      <c r="N54" s="1186"/>
      <c r="O54" s="102"/>
      <c r="P54" s="2"/>
    </row>
    <row r="55" spans="1:116" x14ac:dyDescent="0.35">
      <c r="A55" s="37" t="s">
        <v>167</v>
      </c>
      <c r="B55" s="138"/>
      <c r="C55" s="42"/>
      <c r="D55" s="42"/>
      <c r="E55" s="138"/>
      <c r="F55" s="274" t="e">
        <f t="shared" si="2"/>
        <v>#REF!</v>
      </c>
      <c r="G55" s="402" t="e">
        <f t="shared" si="3"/>
        <v>#REF!</v>
      </c>
      <c r="H55" s="37" t="s">
        <v>213</v>
      </c>
      <c r="I55" s="138"/>
      <c r="J55" s="138"/>
      <c r="K55" s="309" t="e">
        <f>F184</f>
        <v>#REF!</v>
      </c>
      <c r="L55" s="282" t="e">
        <f>E184</f>
        <v>#REF!</v>
      </c>
      <c r="M55" s="1185" t="e">
        <f>G184</f>
        <v>#REF!</v>
      </c>
      <c r="N55" s="1186"/>
      <c r="O55" s="102"/>
      <c r="P55" s="2"/>
    </row>
    <row r="56" spans="1:116" x14ac:dyDescent="0.35">
      <c r="A56" s="37" t="s">
        <v>162</v>
      </c>
      <c r="B56" s="138"/>
      <c r="C56" s="138"/>
      <c r="D56" s="42"/>
      <c r="E56" s="138"/>
      <c r="F56" s="274" t="e">
        <f t="shared" si="2"/>
        <v>#REF!</v>
      </c>
      <c r="G56" s="402" t="e">
        <f t="shared" si="3"/>
        <v>#REF!</v>
      </c>
      <c r="H56" s="87"/>
      <c r="I56" s="138"/>
      <c r="J56" s="138"/>
      <c r="K56" s="374"/>
      <c r="L56" s="374"/>
      <c r="M56" s="1177"/>
      <c r="N56" s="1178"/>
      <c r="O56" s="102"/>
      <c r="P56" s="2"/>
    </row>
    <row r="57" spans="1:116" ht="15" thickBot="1" x14ac:dyDescent="0.4">
      <c r="A57" s="139" t="s">
        <v>163</v>
      </c>
      <c r="B57" s="140"/>
      <c r="C57" s="140"/>
      <c r="D57" s="51"/>
      <c r="E57" s="140"/>
      <c r="F57" s="275" t="e">
        <f t="shared" si="2"/>
        <v>#REF!</v>
      </c>
      <c r="G57" s="403" t="e">
        <f t="shared" si="3"/>
        <v>#REF!</v>
      </c>
      <c r="H57" s="376"/>
      <c r="I57" s="272"/>
      <c r="J57" s="272"/>
      <c r="K57" s="375"/>
      <c r="L57" s="374"/>
      <c r="M57" s="1179"/>
      <c r="N57" s="1180"/>
      <c r="O57" s="102"/>
      <c r="P57" s="2"/>
    </row>
    <row r="58" spans="1:116" ht="3.75" customHeight="1" thickBot="1" x14ac:dyDescent="0.5">
      <c r="A58" s="126"/>
      <c r="B58" s="127"/>
      <c r="C58" s="127"/>
      <c r="D58" s="127"/>
      <c r="E58" s="127"/>
      <c r="F58" s="127"/>
      <c r="G58" s="127"/>
      <c r="H58" s="127"/>
      <c r="I58" s="127"/>
      <c r="J58" s="127"/>
      <c r="K58" s="127"/>
      <c r="L58" s="127"/>
      <c r="M58" s="127"/>
      <c r="N58" s="128"/>
      <c r="O58" s="27"/>
      <c r="P58" s="27"/>
    </row>
    <row r="59" spans="1:116" ht="18.75" customHeight="1" thickBot="1" x14ac:dyDescent="0.4">
      <c r="A59" s="154" t="s">
        <v>5</v>
      </c>
      <c r="B59" s="155"/>
      <c r="C59" s="155"/>
      <c r="D59" s="155"/>
      <c r="E59" s="155"/>
      <c r="F59" s="155"/>
      <c r="G59" s="155"/>
      <c r="H59" s="155"/>
      <c r="I59" s="155"/>
      <c r="J59" s="155"/>
      <c r="K59" s="155"/>
      <c r="L59" s="155"/>
      <c r="M59" s="156"/>
      <c r="N59" s="157"/>
    </row>
    <row r="60" spans="1:116" x14ac:dyDescent="0.35">
      <c r="A60" s="323" t="s">
        <v>268</v>
      </c>
      <c r="B60" s="324"/>
      <c r="C60" s="324"/>
      <c r="D60" s="324"/>
      <c r="E60" s="324"/>
      <c r="F60" s="324"/>
      <c r="G60" s="324"/>
      <c r="H60" s="324"/>
      <c r="I60" s="21"/>
      <c r="J60" s="21" t="s">
        <v>6</v>
      </c>
      <c r="K60" s="179"/>
      <c r="L60" s="179"/>
      <c r="M60" s="70" t="s">
        <v>47</v>
      </c>
      <c r="N60" s="311" t="str">
        <f t="shared" ref="N60:N68" si="4">M60</f>
        <v>O</v>
      </c>
      <c r="O60" s="28" t="s">
        <v>74</v>
      </c>
    </row>
    <row r="61" spans="1:116" x14ac:dyDescent="0.35">
      <c r="A61" s="325"/>
      <c r="B61" s="326"/>
      <c r="C61" s="326"/>
      <c r="D61" s="326"/>
      <c r="E61" s="326"/>
      <c r="F61" s="326"/>
      <c r="G61" s="326"/>
      <c r="H61" s="326"/>
      <c r="I61" s="21"/>
      <c r="J61" s="21" t="s">
        <v>0</v>
      </c>
      <c r="K61" s="179"/>
      <c r="L61" s="179"/>
      <c r="M61" s="70" t="s">
        <v>47</v>
      </c>
      <c r="N61" s="311"/>
      <c r="O61" s="28"/>
    </row>
    <row r="62" spans="1:116" x14ac:dyDescent="0.35">
      <c r="A62" s="325" t="s">
        <v>269</v>
      </c>
      <c r="B62" s="326"/>
      <c r="C62" s="326"/>
      <c r="D62" s="326"/>
      <c r="E62" s="326"/>
      <c r="F62" s="326"/>
      <c r="G62" s="326"/>
      <c r="H62" s="326"/>
      <c r="I62" s="21"/>
      <c r="J62" s="21"/>
      <c r="K62" s="179"/>
      <c r="L62" s="179"/>
      <c r="M62" s="70" t="s">
        <v>47</v>
      </c>
      <c r="N62" s="311" t="str">
        <f t="shared" si="4"/>
        <v>O</v>
      </c>
      <c r="O62" s="28" t="s">
        <v>74</v>
      </c>
    </row>
    <row r="63" spans="1:116" x14ac:dyDescent="0.35">
      <c r="A63" s="325" t="s">
        <v>270</v>
      </c>
      <c r="M63" s="76" t="e">
        <f>F197</f>
        <v>#REF!</v>
      </c>
      <c r="N63" s="312" t="e">
        <f t="shared" si="4"/>
        <v>#REF!</v>
      </c>
    </row>
    <row r="64" spans="1:116" s="153" customFormat="1" hidden="1" x14ac:dyDescent="0.35">
      <c r="A64" s="8" t="s">
        <v>174</v>
      </c>
      <c r="B64" s="1"/>
      <c r="C64" s="1"/>
      <c r="D64" s="1"/>
      <c r="E64" s="1"/>
      <c r="F64" s="1"/>
      <c r="G64" s="1"/>
      <c r="H64" s="269"/>
      <c r="I64" s="1"/>
      <c r="J64" s="178"/>
      <c r="K64" s="178"/>
      <c r="L64" s="310"/>
      <c r="M64" s="316" t="e">
        <f>H222</f>
        <v>#REF!</v>
      </c>
      <c r="N64" s="314" t="e">
        <f>M64</f>
        <v>#REF!</v>
      </c>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row>
    <row r="65" spans="1:15" hidden="1" x14ac:dyDescent="0.35">
      <c r="A65" s="8" t="s">
        <v>1</v>
      </c>
      <c r="M65" s="71" t="e">
        <f>H210</f>
        <v>#REF!</v>
      </c>
      <c r="N65" s="313" t="e">
        <f t="shared" si="4"/>
        <v>#REF!</v>
      </c>
    </row>
    <row r="66" spans="1:15" ht="15" customHeight="1" x14ac:dyDescent="0.35">
      <c r="A66" s="8" t="s">
        <v>271</v>
      </c>
      <c r="I66" s="178"/>
      <c r="J66" s="178"/>
      <c r="K66" s="178"/>
      <c r="L66" s="310"/>
      <c r="M66" s="70">
        <f>I216</f>
        <v>0</v>
      </c>
      <c r="N66" s="311">
        <f t="shared" si="4"/>
        <v>0</v>
      </c>
    </row>
    <row r="67" spans="1:15" x14ac:dyDescent="0.35">
      <c r="A67" s="1239" t="s">
        <v>272</v>
      </c>
      <c r="B67" s="1240"/>
      <c r="C67" s="1240"/>
      <c r="D67" s="1240"/>
      <c r="E67" s="1240"/>
      <c r="F67" s="1240"/>
      <c r="G67" s="1240"/>
      <c r="H67" s="1240"/>
      <c r="I67" s="263"/>
      <c r="J67" s="263"/>
      <c r="K67" s="263"/>
      <c r="L67" s="263"/>
      <c r="M67" s="70" t="e">
        <f>D219</f>
        <v>#REF!</v>
      </c>
      <c r="N67" s="315" t="e">
        <f>M67</f>
        <v>#REF!</v>
      </c>
    </row>
    <row r="68" spans="1:15" x14ac:dyDescent="0.35">
      <c r="A68" s="18" t="s">
        <v>273</v>
      </c>
      <c r="M68" s="70" t="s">
        <v>47</v>
      </c>
      <c r="N68" s="311" t="str">
        <f t="shared" si="4"/>
        <v>O</v>
      </c>
      <c r="O68" s="28" t="s">
        <v>74</v>
      </c>
    </row>
    <row r="69" spans="1:15" ht="15" customHeight="1" x14ac:dyDescent="0.35">
      <c r="A69" s="1239" t="s">
        <v>287</v>
      </c>
      <c r="B69" s="1240"/>
      <c r="C69" s="1240"/>
      <c r="D69" s="1240"/>
      <c r="E69" s="1240"/>
      <c r="F69" s="1240"/>
      <c r="G69" s="1240"/>
      <c r="H69" s="1240"/>
      <c r="I69" s="1240"/>
      <c r="J69" s="178"/>
      <c r="K69" s="178"/>
      <c r="L69" s="310"/>
      <c r="M69" s="70" t="s">
        <v>47</v>
      </c>
      <c r="N69" s="311" t="str">
        <f>M69</f>
        <v>O</v>
      </c>
      <c r="O69" s="28" t="s">
        <v>74</v>
      </c>
    </row>
    <row r="70" spans="1:15" ht="3.75" customHeight="1" x14ac:dyDescent="0.35">
      <c r="A70" s="177"/>
      <c r="B70" s="178"/>
      <c r="C70" s="178"/>
      <c r="D70" s="178"/>
      <c r="E70" s="178"/>
      <c r="F70" s="178"/>
      <c r="G70" s="178"/>
      <c r="H70" s="178"/>
      <c r="I70" s="178"/>
      <c r="J70" s="178"/>
      <c r="K70" s="178"/>
      <c r="L70" s="178"/>
      <c r="M70" s="26"/>
      <c r="N70" s="66"/>
    </row>
    <row r="71" spans="1:15" s="153" customFormat="1" ht="18.75" hidden="1" customHeight="1" thickBot="1" x14ac:dyDescent="0.4">
      <c r="A71" s="439" t="s">
        <v>190</v>
      </c>
      <c r="B71" s="440"/>
      <c r="C71" s="440"/>
      <c r="D71" s="440"/>
      <c r="E71" s="440"/>
      <c r="F71" s="440"/>
      <c r="G71" s="440"/>
      <c r="H71" s="440"/>
      <c r="I71" s="440"/>
      <c r="J71" s="440"/>
      <c r="K71" s="440"/>
      <c r="L71" s="440"/>
      <c r="M71" s="441"/>
      <c r="N71" s="442"/>
    </row>
    <row r="72" spans="1:15" s="153" customFormat="1" hidden="1" x14ac:dyDescent="0.35">
      <c r="A72" s="443" t="s">
        <v>2</v>
      </c>
      <c r="B72" s="444"/>
      <c r="C72" s="444"/>
      <c r="D72" s="444"/>
      <c r="E72" s="444"/>
      <c r="F72" s="444"/>
      <c r="G72" s="444"/>
      <c r="H72" s="444"/>
      <c r="I72" s="444"/>
      <c r="J72" s="444"/>
      <c r="K72" s="444"/>
      <c r="L72" s="444"/>
      <c r="M72" s="316" t="s">
        <v>47</v>
      </c>
      <c r="N72" s="445" t="str">
        <f>M72</f>
        <v>O</v>
      </c>
      <c r="O72" s="153" t="s">
        <v>74</v>
      </c>
    </row>
    <row r="73" spans="1:15" s="153" customFormat="1" hidden="1" x14ac:dyDescent="0.35">
      <c r="A73" s="443" t="s">
        <v>3</v>
      </c>
      <c r="M73" s="316" t="s">
        <v>47</v>
      </c>
      <c r="N73" s="445" t="str">
        <f>M73</f>
        <v>O</v>
      </c>
      <c r="O73" s="153" t="s">
        <v>74</v>
      </c>
    </row>
    <row r="74" spans="1:15" s="153" customFormat="1" hidden="1" x14ac:dyDescent="0.35">
      <c r="A74" s="446" t="s">
        <v>8</v>
      </c>
      <c r="B74" s="447"/>
      <c r="C74" s="447"/>
      <c r="D74" s="447"/>
      <c r="E74" s="447"/>
      <c r="F74" s="447"/>
      <c r="G74" s="447"/>
      <c r="H74" s="447"/>
      <c r="I74" s="447"/>
      <c r="J74" s="447"/>
      <c r="K74" s="447"/>
      <c r="L74" s="447"/>
      <c r="M74" s="316" t="s">
        <v>47</v>
      </c>
      <c r="N74" s="445" t="str">
        <f>M74</f>
        <v>O</v>
      </c>
      <c r="O74" s="153" t="s">
        <v>74</v>
      </c>
    </row>
    <row r="75" spans="1:15" s="153" customFormat="1" ht="15" hidden="1" customHeight="1" x14ac:dyDescent="0.35">
      <c r="A75" s="446" t="s">
        <v>189</v>
      </c>
      <c r="B75" s="447"/>
      <c r="C75" s="447"/>
      <c r="D75" s="447"/>
      <c r="E75" s="447"/>
      <c r="F75" s="447"/>
      <c r="G75" s="447"/>
      <c r="H75" s="447"/>
      <c r="I75" s="447"/>
      <c r="J75" s="447"/>
      <c r="K75" s="448"/>
      <c r="L75" s="449"/>
      <c r="M75" s="450" t="e">
        <f>M230</f>
        <v>#REF!</v>
      </c>
      <c r="N75" s="315" t="e">
        <f>M75</f>
        <v>#REF!</v>
      </c>
    </row>
    <row r="76" spans="1:15" s="153" customFormat="1" hidden="1" x14ac:dyDescent="0.35">
      <c r="A76" s="446" t="s">
        <v>261</v>
      </c>
      <c r="B76" s="447"/>
      <c r="C76" s="447"/>
      <c r="D76" s="447"/>
      <c r="E76" s="447"/>
      <c r="F76" s="447"/>
      <c r="G76" s="447"/>
      <c r="H76" s="447"/>
      <c r="I76" s="447"/>
      <c r="J76" s="447"/>
      <c r="K76" s="447"/>
      <c r="L76" s="451"/>
      <c r="M76" s="452" t="e">
        <f>M234</f>
        <v>#REF!</v>
      </c>
      <c r="N76" s="453" t="e">
        <f>M76</f>
        <v>#REF!</v>
      </c>
    </row>
    <row r="77" spans="1:15" ht="3.75" customHeight="1" thickBot="1" x14ac:dyDescent="0.4">
      <c r="A77" s="177"/>
      <c r="B77" s="178"/>
      <c r="C77" s="178"/>
      <c r="D77" s="178"/>
      <c r="E77" s="178"/>
      <c r="F77" s="178"/>
      <c r="G77" s="178"/>
      <c r="H77" s="178"/>
      <c r="I77" s="178"/>
      <c r="J77" s="178"/>
      <c r="K77" s="178"/>
      <c r="L77" s="178"/>
      <c r="M77" s="26"/>
      <c r="N77" s="66"/>
    </row>
    <row r="78" spans="1:15" ht="18.75" customHeight="1" thickBot="1" x14ac:dyDescent="0.4">
      <c r="A78" s="154" t="s">
        <v>52</v>
      </c>
      <c r="B78" s="155"/>
      <c r="C78" s="155"/>
      <c r="D78" s="155"/>
      <c r="E78" s="155"/>
      <c r="F78" s="155"/>
      <c r="G78" s="155"/>
      <c r="H78" s="155"/>
      <c r="I78" s="155"/>
      <c r="J78" s="155"/>
      <c r="K78" s="155"/>
      <c r="L78" s="155"/>
      <c r="M78" s="156"/>
      <c r="N78" s="157"/>
    </row>
    <row r="79" spans="1:15" x14ac:dyDescent="0.35">
      <c r="A79" s="341"/>
      <c r="B79" s="342"/>
      <c r="C79" s="342"/>
      <c r="D79" s="342"/>
      <c r="E79" s="342"/>
      <c r="F79" s="342"/>
      <c r="G79" s="342"/>
      <c r="H79" s="342"/>
      <c r="I79" s="342"/>
      <c r="J79" s="342"/>
      <c r="K79" s="342"/>
      <c r="L79" s="342"/>
      <c r="M79" s="342"/>
      <c r="N79" s="343"/>
    </row>
    <row r="80" spans="1:15" x14ac:dyDescent="0.35">
      <c r="A80" s="344"/>
      <c r="B80" s="345"/>
      <c r="C80" s="345"/>
      <c r="D80" s="345"/>
      <c r="E80" s="345"/>
      <c r="F80" s="345"/>
      <c r="G80" s="345"/>
      <c r="H80" s="345"/>
      <c r="I80" s="345"/>
      <c r="J80" s="345"/>
      <c r="K80" s="345"/>
      <c r="L80" s="345"/>
      <c r="M80" s="345"/>
      <c r="N80" s="346"/>
    </row>
    <row r="81" spans="1:14" x14ac:dyDescent="0.35">
      <c r="A81" s="344"/>
      <c r="B81" s="345"/>
      <c r="C81" s="345"/>
      <c r="D81" s="345"/>
      <c r="E81" s="345"/>
      <c r="F81" s="345"/>
      <c r="G81" s="345"/>
      <c r="H81" s="345"/>
      <c r="I81" s="345"/>
      <c r="J81" s="345"/>
      <c r="K81" s="345"/>
      <c r="L81" s="345"/>
      <c r="M81" s="345"/>
      <c r="N81" s="346"/>
    </row>
    <row r="82" spans="1:14" x14ac:dyDescent="0.35">
      <c r="A82" s="344"/>
      <c r="B82" s="345"/>
      <c r="C82" s="345"/>
      <c r="D82" s="345"/>
      <c r="E82" s="345"/>
      <c r="F82" s="345"/>
      <c r="G82" s="345"/>
      <c r="H82" s="345"/>
      <c r="I82" s="345"/>
      <c r="J82" s="345"/>
      <c r="K82" s="345"/>
      <c r="L82" s="345"/>
      <c r="M82" s="345"/>
      <c r="N82" s="346"/>
    </row>
    <row r="83" spans="1:14" x14ac:dyDescent="0.35">
      <c r="A83" s="344"/>
      <c r="B83" s="345"/>
      <c r="C83" s="345"/>
      <c r="D83" s="345"/>
      <c r="E83" s="345"/>
      <c r="F83" s="345"/>
      <c r="G83" s="345"/>
      <c r="H83" s="345"/>
      <c r="I83" s="345"/>
      <c r="J83" s="345"/>
      <c r="K83" s="345"/>
      <c r="L83" s="345"/>
      <c r="M83" s="345"/>
      <c r="N83" s="346"/>
    </row>
    <row r="84" spans="1:14" x14ac:dyDescent="0.35">
      <c r="A84" s="344"/>
      <c r="B84" s="345"/>
      <c r="C84" s="345"/>
      <c r="D84" s="345"/>
      <c r="E84" s="345"/>
      <c r="F84" s="345"/>
      <c r="G84" s="345"/>
      <c r="H84" s="345"/>
      <c r="I84" s="345"/>
      <c r="J84" s="345"/>
      <c r="K84" s="345"/>
      <c r="L84" s="345"/>
      <c r="M84" s="345"/>
      <c r="N84" s="346"/>
    </row>
    <row r="85" spans="1:14" ht="15" thickBot="1" x14ac:dyDescent="0.4">
      <c r="A85" s="347"/>
      <c r="B85" s="348"/>
      <c r="C85" s="348"/>
      <c r="D85" s="348"/>
      <c r="E85" s="348"/>
      <c r="F85" s="348"/>
      <c r="G85" s="348"/>
      <c r="H85" s="348"/>
      <c r="I85" s="348"/>
      <c r="J85" s="348"/>
      <c r="K85" s="348"/>
      <c r="L85" s="348"/>
      <c r="M85" s="348"/>
      <c r="N85" s="349"/>
    </row>
    <row r="86" spans="1:14" ht="3.75" customHeight="1" thickBot="1" x14ac:dyDescent="0.4">
      <c r="A86" s="177"/>
      <c r="B86" s="178"/>
      <c r="C86" s="178"/>
      <c r="D86" s="178"/>
      <c r="E86" s="178"/>
      <c r="F86" s="178"/>
      <c r="G86" s="178"/>
      <c r="H86" s="178"/>
      <c r="I86" s="178"/>
      <c r="J86" s="178"/>
      <c r="K86" s="178"/>
      <c r="L86" s="178"/>
      <c r="M86" s="26"/>
      <c r="N86" s="66"/>
    </row>
    <row r="87" spans="1:14" ht="18.75" customHeight="1" thickBot="1" x14ac:dyDescent="0.4">
      <c r="A87" s="154" t="s">
        <v>191</v>
      </c>
      <c r="B87" s="155"/>
      <c r="C87" s="155"/>
      <c r="D87" s="155"/>
      <c r="E87" s="155"/>
      <c r="F87" s="155"/>
      <c r="G87" s="155"/>
      <c r="H87" s="155"/>
      <c r="I87" s="155"/>
      <c r="J87" s="155"/>
      <c r="K87" s="155"/>
      <c r="L87" s="155"/>
      <c r="M87" s="156"/>
      <c r="N87" s="157"/>
    </row>
    <row r="88" spans="1:14" ht="3.75" customHeight="1" x14ac:dyDescent="0.35">
      <c r="A88" s="177"/>
      <c r="B88" s="178"/>
      <c r="C88" s="178"/>
      <c r="D88" s="178"/>
      <c r="E88" s="178"/>
      <c r="F88" s="178"/>
      <c r="G88" s="178"/>
      <c r="H88" s="178"/>
      <c r="I88" s="178"/>
      <c r="J88" s="178"/>
      <c r="K88" s="178"/>
      <c r="L88" s="178"/>
      <c r="M88" s="26"/>
      <c r="N88" s="66"/>
    </row>
    <row r="89" spans="1:14" x14ac:dyDescent="0.35">
      <c r="A89" s="87" t="s">
        <v>11</v>
      </c>
      <c r="E89" s="52" t="e">
        <f>C130</f>
        <v>#REF!</v>
      </c>
      <c r="F89" s="1" t="s">
        <v>10</v>
      </c>
      <c r="H89" s="88" t="s">
        <v>164</v>
      </c>
      <c r="J89" s="264" t="e">
        <f>J130</f>
        <v>#REF!</v>
      </c>
      <c r="K89" s="367" t="s">
        <v>218</v>
      </c>
      <c r="L89" s="367"/>
      <c r="M89" s="264" t="e">
        <f>#REF!</f>
        <v>#REF!</v>
      </c>
      <c r="N89" s="390" t="s">
        <v>204</v>
      </c>
    </row>
    <row r="90" spans="1:14" ht="3" customHeight="1" x14ac:dyDescent="0.35">
      <c r="A90" s="87"/>
      <c r="J90" s="13"/>
      <c r="K90" s="40"/>
      <c r="L90" s="41"/>
      <c r="M90" s="26"/>
      <c r="N90" s="69"/>
    </row>
    <row r="91" spans="1:14" ht="3" customHeight="1" x14ac:dyDescent="0.35">
      <c r="A91" s="87"/>
      <c r="J91" s="13"/>
      <c r="K91" s="40"/>
      <c r="L91" s="41"/>
      <c r="M91" s="26"/>
      <c r="N91" s="69"/>
    </row>
    <row r="92" spans="1:14" x14ac:dyDescent="0.35">
      <c r="A92" s="34" t="s">
        <v>108</v>
      </c>
      <c r="B92" s="243"/>
      <c r="C92" s="244"/>
      <c r="D92" s="244"/>
      <c r="E92" s="245"/>
      <c r="F92" s="219" t="s">
        <v>154</v>
      </c>
      <c r="G92" s="206"/>
      <c r="H92" s="218"/>
      <c r="I92" s="218"/>
      <c r="J92" s="1170"/>
      <c r="K92" s="1170"/>
      <c r="L92" s="320"/>
      <c r="M92" s="320"/>
      <c r="N92" s="321"/>
    </row>
    <row r="93" spans="1:14" ht="3.75" customHeight="1" x14ac:dyDescent="0.35">
      <c r="A93" s="177"/>
      <c r="B93" s="178"/>
      <c r="C93" s="178"/>
      <c r="D93" s="178"/>
      <c r="E93" s="178"/>
      <c r="F93" s="178"/>
      <c r="G93" s="178"/>
      <c r="H93" s="178"/>
      <c r="I93" s="178"/>
      <c r="J93" s="178"/>
      <c r="K93" s="178"/>
      <c r="L93" s="178"/>
      <c r="M93" s="26"/>
      <c r="N93" s="66"/>
    </row>
    <row r="94" spans="1:14" x14ac:dyDescent="0.35">
      <c r="A94" s="215" t="s">
        <v>152</v>
      </c>
      <c r="B94" s="183"/>
      <c r="C94" s="183"/>
      <c r="D94" s="183"/>
      <c r="E94" s="183"/>
      <c r="F94" s="183"/>
      <c r="G94" s="183"/>
      <c r="H94" s="183"/>
      <c r="I94" s="183"/>
      <c r="J94" s="183"/>
      <c r="K94" s="183"/>
      <c r="L94" s="213"/>
      <c r="M94" s="214"/>
      <c r="N94" s="216"/>
    </row>
    <row r="95" spans="1:14" x14ac:dyDescent="0.35">
      <c r="A95" s="249" t="s">
        <v>153</v>
      </c>
      <c r="B95" s="250"/>
      <c r="C95" s="250"/>
      <c r="D95" s="250"/>
      <c r="E95" s="250"/>
      <c r="F95" s="250"/>
      <c r="G95" s="250"/>
      <c r="H95" s="250"/>
      <c r="I95" s="250"/>
      <c r="J95" s="250"/>
      <c r="K95" s="250"/>
      <c r="L95" s="250"/>
      <c r="M95" s="250"/>
      <c r="N95" s="251"/>
    </row>
    <row r="96" spans="1:14" x14ac:dyDescent="0.35">
      <c r="A96" s="249" t="s">
        <v>153</v>
      </c>
      <c r="B96" s="250"/>
      <c r="C96" s="250"/>
      <c r="D96" s="250"/>
      <c r="E96" s="250"/>
      <c r="F96" s="250"/>
      <c r="G96" s="250"/>
      <c r="H96" s="250"/>
      <c r="I96" s="250"/>
      <c r="J96" s="250"/>
      <c r="K96" s="250"/>
      <c r="L96" s="250"/>
      <c r="M96" s="250"/>
      <c r="N96" s="251"/>
    </row>
    <row r="97" spans="1:14" x14ac:dyDescent="0.35">
      <c r="A97" s="246" t="s">
        <v>153</v>
      </c>
      <c r="B97" s="247"/>
      <c r="C97" s="247"/>
      <c r="D97" s="247"/>
      <c r="E97" s="247"/>
      <c r="F97" s="247"/>
      <c r="G97" s="247"/>
      <c r="H97" s="247"/>
      <c r="I97" s="247"/>
      <c r="J97" s="247"/>
      <c r="K97" s="247"/>
      <c r="L97" s="247"/>
      <c r="M97" s="247"/>
      <c r="N97" s="248"/>
    </row>
    <row r="98" spans="1:14" ht="3.75" customHeight="1" x14ac:dyDescent="0.35">
      <c r="A98" s="34"/>
      <c r="L98" s="36"/>
      <c r="M98" s="72"/>
      <c r="N98" s="73"/>
    </row>
    <row r="99" spans="1:14" x14ac:dyDescent="0.35">
      <c r="A99" s="34" t="s">
        <v>78</v>
      </c>
      <c r="G99" s="222"/>
      <c r="H99" s="202" t="s">
        <v>134</v>
      </c>
      <c r="K99" s="203"/>
      <c r="L99" s="203"/>
      <c r="M99" s="203"/>
      <c r="N99" s="204"/>
    </row>
    <row r="100" spans="1:14" ht="6" customHeight="1" x14ac:dyDescent="0.35">
      <c r="A100" s="34"/>
      <c r="L100" s="36"/>
      <c r="M100" s="72"/>
      <c r="N100" s="73"/>
    </row>
    <row r="101" spans="1:14" x14ac:dyDescent="0.35">
      <c r="A101" s="165" t="s">
        <v>79</v>
      </c>
      <c r="B101" s="206"/>
      <c r="C101" s="1171" t="s">
        <v>75</v>
      </c>
      <c r="D101" s="1172"/>
      <c r="E101" s="206"/>
      <c r="F101" s="1" t="s">
        <v>107</v>
      </c>
      <c r="G101" s="2"/>
      <c r="H101" s="2"/>
      <c r="N101" s="66"/>
    </row>
    <row r="102" spans="1:14" ht="3.75" customHeight="1" thickBot="1" x14ac:dyDescent="0.4">
      <c r="A102" s="166"/>
      <c r="B102" s="167"/>
      <c r="C102" s="167"/>
      <c r="D102" s="167"/>
      <c r="E102" s="167"/>
      <c r="F102" s="167"/>
      <c r="G102" s="167"/>
      <c r="H102" s="167"/>
      <c r="I102" s="167"/>
      <c r="J102" s="167"/>
      <c r="K102" s="167"/>
      <c r="L102" s="167"/>
      <c r="M102" s="168"/>
      <c r="N102" s="68"/>
    </row>
    <row r="104" spans="1:14" ht="15" thickBot="1" x14ac:dyDescent="0.4"/>
    <row r="105" spans="1:14" ht="15" thickBot="1" x14ac:dyDescent="0.4">
      <c r="A105" s="106" t="s">
        <v>160</v>
      </c>
      <c r="B105" s="62"/>
      <c r="C105" s="62"/>
      <c r="D105" s="62"/>
      <c r="E105" s="62"/>
      <c r="F105" s="62"/>
      <c r="G105" s="62"/>
      <c r="H105" s="62"/>
      <c r="I105" s="62"/>
      <c r="J105" s="62"/>
      <c r="K105" s="62"/>
      <c r="L105" s="62"/>
      <c r="M105" s="62"/>
      <c r="N105" s="322"/>
    </row>
    <row r="106" spans="1:14" ht="3.75" customHeight="1" x14ac:dyDescent="0.35">
      <c r="A106" s="78"/>
      <c r="B106" s="63"/>
      <c r="C106" s="63"/>
      <c r="D106" s="63"/>
      <c r="E106" s="63"/>
      <c r="F106" s="63"/>
      <c r="G106" s="63"/>
      <c r="H106" s="63"/>
      <c r="I106" s="63"/>
      <c r="J106" s="63"/>
      <c r="K106" s="63"/>
      <c r="L106" s="63"/>
      <c r="M106" s="63"/>
      <c r="N106" s="84"/>
    </row>
    <row r="107" spans="1:14" x14ac:dyDescent="0.35">
      <c r="A107" s="80" t="s">
        <v>71</v>
      </c>
      <c r="C107" s="1217" t="e">
        <f>#REF!</f>
        <v>#REF!</v>
      </c>
      <c r="D107" s="1217"/>
      <c r="F107" s="1" t="s">
        <v>80</v>
      </c>
      <c r="H107" s="365" t="e">
        <f>#REF!</f>
        <v>#REF!</v>
      </c>
      <c r="I107" s="1" t="s">
        <v>26</v>
      </c>
      <c r="N107" s="66"/>
    </row>
    <row r="108" spans="1:14" x14ac:dyDescent="0.35">
      <c r="A108" s="91" t="s">
        <v>193</v>
      </c>
      <c r="C108" s="1241" t="e">
        <f>#REF!</f>
        <v>#REF!</v>
      </c>
      <c r="D108" s="1217"/>
      <c r="N108" s="66"/>
    </row>
    <row r="109" spans="1:14" x14ac:dyDescent="0.35">
      <c r="A109" s="87" t="s">
        <v>192</v>
      </c>
      <c r="C109" s="1216" t="e">
        <f>#REF!</f>
        <v>#REF!</v>
      </c>
      <c r="D109" s="1217"/>
      <c r="N109" s="66"/>
    </row>
    <row r="110" spans="1:14" ht="3.75" customHeight="1" thickBot="1" x14ac:dyDescent="0.4">
      <c r="A110" s="235"/>
      <c r="B110" s="124"/>
      <c r="C110" s="124"/>
      <c r="D110" s="124"/>
      <c r="E110" s="124"/>
      <c r="F110" s="124"/>
      <c r="G110" s="124"/>
      <c r="H110" s="124"/>
      <c r="I110" s="124"/>
      <c r="J110" s="124"/>
      <c r="K110" s="124"/>
      <c r="L110" s="124"/>
      <c r="M110" s="124"/>
      <c r="N110" s="131"/>
    </row>
    <row r="111" spans="1:14" ht="15" thickBot="1" x14ac:dyDescent="0.4">
      <c r="A111" s="106" t="s">
        <v>73</v>
      </c>
      <c r="B111" s="62"/>
      <c r="C111" s="62"/>
      <c r="D111" s="62"/>
      <c r="E111" s="62"/>
      <c r="F111" s="62"/>
      <c r="G111" s="62"/>
      <c r="H111" s="62"/>
      <c r="I111" s="62"/>
      <c r="J111" s="62"/>
      <c r="K111" s="62"/>
      <c r="L111" s="62"/>
      <c r="M111" s="62"/>
      <c r="N111" s="322"/>
    </row>
    <row r="112" spans="1:14" ht="3.75" customHeight="1" x14ac:dyDescent="0.35">
      <c r="A112" s="78"/>
      <c r="B112" s="63"/>
      <c r="C112" s="63"/>
      <c r="D112" s="63"/>
      <c r="E112" s="63"/>
      <c r="F112" s="63"/>
      <c r="G112" s="63"/>
      <c r="H112" s="63"/>
      <c r="I112" s="63"/>
      <c r="J112" s="63"/>
      <c r="K112" s="63"/>
      <c r="L112" s="63"/>
      <c r="M112" s="63"/>
      <c r="N112" s="84"/>
    </row>
    <row r="113" spans="1:14" x14ac:dyDescent="0.35">
      <c r="A113" s="18"/>
      <c r="B113" s="63"/>
      <c r="C113" s="63"/>
      <c r="D113" s="63"/>
      <c r="E113" s="12" t="s">
        <v>27</v>
      </c>
      <c r="F113" s="63"/>
      <c r="G113" s="334" t="e">
        <f>#REF!</f>
        <v>#REF!</v>
      </c>
      <c r="H113" s="335"/>
      <c r="I113" s="63"/>
      <c r="J113" s="63"/>
      <c r="K113" s="63"/>
      <c r="L113" s="63"/>
      <c r="M113" s="63"/>
      <c r="N113" s="84"/>
    </row>
    <row r="114" spans="1:14" x14ac:dyDescent="0.35">
      <c r="A114" s="8"/>
      <c r="B114" s="63"/>
      <c r="C114" s="63"/>
      <c r="D114" s="63"/>
      <c r="E114" s="63"/>
      <c r="F114" s="63"/>
      <c r="G114" s="63"/>
      <c r="H114" s="63"/>
      <c r="I114" s="63"/>
      <c r="J114" s="63"/>
      <c r="K114" s="63"/>
      <c r="L114" s="63"/>
      <c r="M114" s="63"/>
      <c r="N114" s="84"/>
    </row>
    <row r="115" spans="1:14" x14ac:dyDescent="0.35">
      <c r="A115" s="8"/>
      <c r="B115" s="63"/>
      <c r="C115" s="63"/>
      <c r="D115" s="63"/>
      <c r="E115" s="63"/>
      <c r="F115" s="63"/>
      <c r="G115" s="63"/>
      <c r="H115" s="63"/>
      <c r="I115" s="63"/>
      <c r="J115" s="63"/>
      <c r="K115" s="63"/>
      <c r="L115" s="63"/>
      <c r="M115" s="63"/>
      <c r="N115" s="84"/>
    </row>
    <row r="116" spans="1:14" x14ac:dyDescent="0.35">
      <c r="A116" s="8"/>
      <c r="B116" s="63"/>
      <c r="C116" s="63"/>
      <c r="D116" s="63"/>
      <c r="E116" s="63"/>
      <c r="F116" s="63"/>
      <c r="G116" s="63"/>
      <c r="H116" s="63"/>
      <c r="I116" s="63"/>
      <c r="J116" s="63"/>
      <c r="K116" s="63"/>
      <c r="L116" s="63"/>
      <c r="M116" s="63"/>
      <c r="N116" s="84"/>
    </row>
    <row r="117" spans="1:14" x14ac:dyDescent="0.35">
      <c r="A117" s="8"/>
      <c r="B117" s="63"/>
      <c r="C117" s="63"/>
      <c r="D117" s="63"/>
      <c r="E117" s="63"/>
      <c r="F117" s="63"/>
      <c r="G117" s="63"/>
      <c r="H117" s="63"/>
      <c r="I117" s="63"/>
      <c r="J117" s="63"/>
      <c r="K117" s="63"/>
      <c r="L117" s="63"/>
      <c r="M117" s="63"/>
      <c r="N117" s="84"/>
    </row>
    <row r="118" spans="1:14" x14ac:dyDescent="0.35">
      <c r="A118" s="8"/>
      <c r="B118" s="63"/>
      <c r="C118" s="63"/>
      <c r="D118" s="63"/>
      <c r="E118" s="63"/>
      <c r="F118" s="63"/>
      <c r="G118" s="63"/>
      <c r="H118" s="63"/>
      <c r="I118" s="63"/>
      <c r="J118" s="63"/>
      <c r="K118" s="63"/>
      <c r="L118" s="63"/>
      <c r="M118" s="63"/>
      <c r="N118" s="84"/>
    </row>
    <row r="119" spans="1:14" ht="6" customHeight="1" thickBot="1" x14ac:dyDescent="0.4">
      <c r="A119" s="10"/>
      <c r="B119" s="124"/>
      <c r="C119" s="124"/>
      <c r="D119" s="124"/>
      <c r="E119" s="124"/>
      <c r="F119" s="124"/>
      <c r="G119" s="124"/>
      <c r="H119" s="124"/>
      <c r="I119" s="124"/>
      <c r="J119" s="124"/>
      <c r="K119" s="124"/>
      <c r="L119" s="124"/>
      <c r="M119" s="124"/>
      <c r="N119" s="131"/>
    </row>
    <row r="120" spans="1:14" ht="15" thickBot="1" x14ac:dyDescent="0.4">
      <c r="A120" s="106" t="s">
        <v>260</v>
      </c>
      <c r="B120" s="62"/>
      <c r="C120" s="62"/>
      <c r="D120" s="62"/>
      <c r="E120" s="62"/>
      <c r="F120" s="62"/>
      <c r="G120" s="62"/>
      <c r="H120" s="62"/>
      <c r="I120" s="62"/>
      <c r="J120" s="62"/>
      <c r="K120" s="62"/>
      <c r="L120" s="62"/>
      <c r="M120" s="62"/>
      <c r="N120" s="322"/>
    </row>
    <row r="121" spans="1:14" ht="5.25" customHeight="1" x14ac:dyDescent="0.35">
      <c r="A121" s="78"/>
      <c r="B121" s="63"/>
      <c r="C121" s="63"/>
      <c r="D121" s="63"/>
      <c r="E121" s="63"/>
      <c r="F121" s="63"/>
      <c r="G121" s="63"/>
      <c r="H121" s="63"/>
      <c r="I121" s="63"/>
      <c r="J121" s="63"/>
      <c r="K121" s="63"/>
      <c r="L121" s="63"/>
      <c r="M121" s="64"/>
      <c r="N121" s="79"/>
    </row>
    <row r="122" spans="1:14" x14ac:dyDescent="0.35">
      <c r="A122" s="80" t="s">
        <v>39</v>
      </c>
      <c r="B122" s="63"/>
      <c r="C122" s="129" t="s">
        <v>20</v>
      </c>
      <c r="D122" s="132"/>
      <c r="E122" s="130"/>
      <c r="F122" s="63"/>
      <c r="G122" s="63"/>
      <c r="H122" s="258"/>
      <c r="I122" s="63"/>
      <c r="J122" s="267"/>
      <c r="K122" s="63"/>
      <c r="L122" s="63"/>
      <c r="M122" s="64"/>
      <c r="N122" s="79"/>
    </row>
    <row r="123" spans="1:14" x14ac:dyDescent="0.35">
      <c r="A123" s="78"/>
      <c r="B123" s="63"/>
      <c r="C123" s="129" t="s">
        <v>14</v>
      </c>
      <c r="D123" s="132"/>
      <c r="E123" s="130"/>
      <c r="F123" s="63"/>
      <c r="G123" s="63"/>
      <c r="H123" s="258"/>
      <c r="I123" s="63"/>
      <c r="J123" s="268"/>
      <c r="K123" s="63"/>
      <c r="L123" s="63"/>
      <c r="M123" s="64"/>
      <c r="N123" s="79"/>
    </row>
    <row r="124" spans="1:14" x14ac:dyDescent="0.35">
      <c r="A124" s="78"/>
      <c r="B124" s="63"/>
      <c r="C124" s="129" t="s">
        <v>13</v>
      </c>
      <c r="D124" s="132"/>
      <c r="E124" s="130"/>
      <c r="F124" s="63"/>
      <c r="G124" s="63"/>
      <c r="H124" s="63"/>
      <c r="I124" s="63"/>
      <c r="J124" s="63"/>
      <c r="K124" s="63"/>
      <c r="L124" s="63"/>
      <c r="M124" s="64"/>
      <c r="N124" s="79"/>
    </row>
    <row r="125" spans="1:14" x14ac:dyDescent="0.35">
      <c r="A125" s="18"/>
      <c r="C125" s="129" t="s">
        <v>21</v>
      </c>
      <c r="D125" s="132"/>
      <c r="E125" s="130"/>
      <c r="N125" s="66"/>
    </row>
    <row r="126" spans="1:14" x14ac:dyDescent="0.35">
      <c r="A126" s="18"/>
      <c r="C126" s="20"/>
      <c r="D126" s="20"/>
      <c r="E126" s="20"/>
      <c r="N126" s="66"/>
    </row>
    <row r="127" spans="1:14" x14ac:dyDescent="0.35">
      <c r="A127" s="80" t="s">
        <v>7</v>
      </c>
      <c r="C127" s="327" t="e">
        <f>#REF!</f>
        <v>#REF!</v>
      </c>
      <c r="D127" s="328"/>
      <c r="E127" s="328"/>
      <c r="F127" s="328"/>
      <c r="G127" s="328"/>
      <c r="H127" s="328"/>
      <c r="I127" s="328"/>
      <c r="J127" s="329"/>
      <c r="N127" s="66"/>
    </row>
    <row r="128" spans="1:14" x14ac:dyDescent="0.35">
      <c r="A128" s="80" t="s">
        <v>28</v>
      </c>
      <c r="C128" s="1221" t="e">
        <f>#REF!</f>
        <v>#REF!</v>
      </c>
      <c r="D128" s="1219"/>
      <c r="E128" s="1219"/>
      <c r="F128" s="1219"/>
      <c r="G128" s="332"/>
      <c r="H128" s="332"/>
      <c r="I128" s="332"/>
      <c r="J128" s="333"/>
      <c r="N128" s="66"/>
    </row>
    <row r="129" spans="1:14" hidden="1" x14ac:dyDescent="0.35">
      <c r="A129" s="80" t="s">
        <v>9</v>
      </c>
      <c r="B129" s="233" t="s">
        <v>76</v>
      </c>
      <c r="C129" s="1218" t="e">
        <f>IF(#REF!="","",#REF!)</f>
        <v>#REF!</v>
      </c>
      <c r="D129" s="1219"/>
      <c r="E129" s="1220"/>
      <c r="F129" s="233" t="s">
        <v>77</v>
      </c>
      <c r="G129" s="330" t="e">
        <f>IF(#REF!="","",#REF!)</f>
        <v>#REF!</v>
      </c>
      <c r="H129" s="331"/>
      <c r="N129" s="66"/>
    </row>
    <row r="130" spans="1:14" x14ac:dyDescent="0.35">
      <c r="A130" s="80" t="s">
        <v>11</v>
      </c>
      <c r="C130" s="1217" t="e">
        <f>#REF!/1000</f>
        <v>#REF!</v>
      </c>
      <c r="D130" s="1217"/>
      <c r="E130" s="1222"/>
      <c r="H130" s="88" t="s">
        <v>164</v>
      </c>
      <c r="J130" s="257" t="e">
        <f>#REF!</f>
        <v>#REF!</v>
      </c>
      <c r="N130" s="66"/>
    </row>
    <row r="131" spans="1:14" x14ac:dyDescent="0.35">
      <c r="A131" s="80" t="s">
        <v>275</v>
      </c>
      <c r="E131" s="1223" t="e">
        <f>#REF!</f>
        <v>#REF!</v>
      </c>
      <c r="F131" s="1220"/>
      <c r="H131" s="88" t="s">
        <v>165</v>
      </c>
      <c r="I131" s="88"/>
      <c r="J131" s="257" t="e">
        <f>#REF!</f>
        <v>#REF!</v>
      </c>
      <c r="K131" s="26"/>
      <c r="N131" s="66"/>
    </row>
    <row r="132" spans="1:14" x14ac:dyDescent="0.35">
      <c r="A132" s="80" t="s">
        <v>276</v>
      </c>
      <c r="E132" s="1223" t="e">
        <f>#REF!</f>
        <v>#REF!</v>
      </c>
      <c r="F132" s="1224"/>
      <c r="H132" s="88"/>
      <c r="I132" s="88"/>
      <c r="J132" s="259"/>
      <c r="K132" s="26"/>
      <c r="N132" s="66"/>
    </row>
    <row r="133" spans="1:14" x14ac:dyDescent="0.35">
      <c r="A133" s="80" t="s">
        <v>168</v>
      </c>
      <c r="E133" s="1223" t="e">
        <f>#REF!</f>
        <v>#REF!</v>
      </c>
      <c r="F133" s="1220"/>
      <c r="G133" s="80" t="s">
        <v>282</v>
      </c>
      <c r="H133" s="88"/>
      <c r="I133" s="88"/>
      <c r="J133" s="1223" t="e">
        <f>#REF!</f>
        <v>#REF!</v>
      </c>
      <c r="K133" s="1220"/>
      <c r="N133" s="66"/>
    </row>
    <row r="134" spans="1:14" ht="9" customHeight="1" thickBot="1" x14ac:dyDescent="0.4">
      <c r="A134" s="18"/>
      <c r="N134" s="66"/>
    </row>
    <row r="135" spans="1:14" ht="15" thickBot="1" x14ac:dyDescent="0.4">
      <c r="A135" s="106" t="s">
        <v>110</v>
      </c>
      <c r="B135" s="62"/>
      <c r="C135" s="62"/>
      <c r="D135" s="62"/>
      <c r="E135" s="62"/>
      <c r="F135" s="62"/>
      <c r="G135" s="62"/>
      <c r="H135" s="62"/>
      <c r="I135" s="62"/>
      <c r="J135" s="62"/>
      <c r="K135" s="62"/>
      <c r="L135" s="62"/>
      <c r="M135" s="62"/>
      <c r="N135" s="322"/>
    </row>
    <row r="136" spans="1:14" ht="15" customHeight="1" x14ac:dyDescent="0.35">
      <c r="A136" s="227" t="s">
        <v>94</v>
      </c>
      <c r="E136" s="145" t="e">
        <f>#REF!</f>
        <v>#REF!</v>
      </c>
      <c r="F136" s="145" t="e">
        <f>IF(TYPE(E136)=2,"AAAA",E136-1)</f>
        <v>#REF!</v>
      </c>
      <c r="G136" s="336" t="s">
        <v>96</v>
      </c>
      <c r="H136" s="337"/>
      <c r="J136" s="1" t="s">
        <v>161</v>
      </c>
      <c r="K136" s="144"/>
      <c r="L136" s="290" t="e">
        <f>#REF!</f>
        <v>#REF!</v>
      </c>
      <c r="M136" s="291"/>
      <c r="N136" s="162"/>
    </row>
    <row r="137" spans="1:14" ht="8.25" customHeight="1" x14ac:dyDescent="0.35">
      <c r="A137" s="12"/>
      <c r="E137" s="39"/>
      <c r="F137" s="39"/>
      <c r="G137" s="105"/>
      <c r="H137" s="105"/>
      <c r="K137" s="144"/>
      <c r="L137" s="144"/>
      <c r="M137" s="103"/>
      <c r="N137" s="162"/>
    </row>
    <row r="138" spans="1:14" x14ac:dyDescent="0.35">
      <c r="A138" s="33" t="s">
        <v>98</v>
      </c>
      <c r="E138" s="39"/>
      <c r="F138" s="39"/>
      <c r="G138" s="105"/>
      <c r="H138" s="105"/>
      <c r="K138" s="152" t="e">
        <f>E136</f>
        <v>#REF!</v>
      </c>
      <c r="L138" s="152" t="e">
        <f>F136</f>
        <v>#REF!</v>
      </c>
      <c r="M138" s="104"/>
      <c r="N138" s="158"/>
    </row>
    <row r="139" spans="1:14" x14ac:dyDescent="0.35">
      <c r="A139" s="37" t="s">
        <v>99</v>
      </c>
      <c r="B139" s="42"/>
      <c r="C139" s="42"/>
      <c r="D139" s="42"/>
      <c r="E139" s="146" t="e">
        <f>#REF!</f>
        <v>#REF!</v>
      </c>
      <c r="F139" s="146" t="e">
        <f>#REF!</f>
        <v>#REF!</v>
      </c>
      <c r="G139" s="392" t="e">
        <f>(E139-F139)/F139</f>
        <v>#REF!</v>
      </c>
      <c r="H139" s="393"/>
      <c r="I139" s="42"/>
      <c r="J139" s="137" t="s">
        <v>106</v>
      </c>
      <c r="K139" s="225" t="e">
        <f>#REF!/365</f>
        <v>#REF!</v>
      </c>
      <c r="L139" s="225" t="e">
        <f>#REF!/365</f>
        <v>#REF!</v>
      </c>
      <c r="M139" s="1208"/>
      <c r="N139" s="1209"/>
    </row>
    <row r="140" spans="1:14" x14ac:dyDescent="0.35">
      <c r="A140" s="37" t="s">
        <v>82</v>
      </c>
      <c r="B140" s="42"/>
      <c r="C140" s="42"/>
      <c r="D140" s="42"/>
      <c r="E140" s="146" t="e">
        <f>#REF!</f>
        <v>#REF!</v>
      </c>
      <c r="F140" s="146" t="e">
        <f>#REF!</f>
        <v>#REF!</v>
      </c>
      <c r="G140" s="392" t="e">
        <f>(E140-F140)/F140</f>
        <v>#REF!</v>
      </c>
      <c r="H140" s="393"/>
      <c r="I140" s="42"/>
      <c r="J140" s="137" t="s">
        <v>146</v>
      </c>
      <c r="K140" s="225" t="e">
        <f>(#REF!+#REF!)/365</f>
        <v>#REF!</v>
      </c>
      <c r="L140" s="226" t="e">
        <f>(#REF!+#REF!)/365</f>
        <v>#REF!</v>
      </c>
      <c r="M140" s="1208"/>
      <c r="N140" s="1209"/>
    </row>
    <row r="141" spans="1:14" x14ac:dyDescent="0.35">
      <c r="A141" s="37" t="s">
        <v>195</v>
      </c>
      <c r="B141" s="42"/>
      <c r="C141" s="42"/>
      <c r="D141" s="42"/>
      <c r="E141" s="146" t="e">
        <f>#REF!</f>
        <v>#REF!</v>
      </c>
      <c r="F141" s="146" t="e">
        <f>#REF!</f>
        <v>#REF!</v>
      </c>
      <c r="G141" s="392" t="e">
        <f>(E141-F141)/F141</f>
        <v>#REF!</v>
      </c>
      <c r="H141" s="393"/>
      <c r="I141" s="42"/>
      <c r="J141" s="42"/>
      <c r="K141" s="364"/>
      <c r="M141" s="47"/>
      <c r="N141" s="81"/>
    </row>
    <row r="142" spans="1:14" x14ac:dyDescent="0.35">
      <c r="A142" s="37" t="s">
        <v>83</v>
      </c>
      <c r="B142" s="42"/>
      <c r="C142" s="42"/>
      <c r="D142" s="42"/>
      <c r="E142" s="146" t="e">
        <f>#REF!+#REF!+#REF!+#REF!</f>
        <v>#REF!</v>
      </c>
      <c r="F142" s="146" t="e">
        <f>#REF!+#REF!+#REF!+#REF!</f>
        <v>#REF!</v>
      </c>
      <c r="G142" s="392" t="e">
        <f t="shared" ref="G142:G159" si="5">(E142-F142)/F142</f>
        <v>#REF!</v>
      </c>
      <c r="H142" s="393"/>
      <c r="I142" s="42"/>
      <c r="J142" s="42"/>
      <c r="M142" s="1208"/>
      <c r="N142" s="1209"/>
    </row>
    <row r="143" spans="1:14" x14ac:dyDescent="0.35">
      <c r="A143" s="37" t="s">
        <v>84</v>
      </c>
      <c r="B143" s="138"/>
      <c r="C143" s="138"/>
      <c r="D143" s="138"/>
      <c r="E143" s="146" t="e">
        <f>#REF!</f>
        <v>#REF!</v>
      </c>
      <c r="F143" s="146" t="e">
        <f>#REF!</f>
        <v>#REF!</v>
      </c>
      <c r="G143" s="392" t="e">
        <f t="shared" si="5"/>
        <v>#REF!</v>
      </c>
      <c r="H143" s="393"/>
      <c r="I143" s="42"/>
      <c r="J143" s="138"/>
      <c r="K143" s="152" t="e">
        <f>E136</f>
        <v>#REF!</v>
      </c>
      <c r="L143" s="152" t="e">
        <f>F136</f>
        <v>#REF!</v>
      </c>
      <c r="M143" s="1208"/>
      <c r="N143" s="1209"/>
    </row>
    <row r="144" spans="1:14" x14ac:dyDescent="0.35">
      <c r="A144" s="37" t="s">
        <v>86</v>
      </c>
      <c r="B144" s="138"/>
      <c r="C144" s="138"/>
      <c r="D144" s="138"/>
      <c r="E144" s="148" t="e">
        <f>K144</f>
        <v>#REF!</v>
      </c>
      <c r="F144" s="148" t="e">
        <f>L144</f>
        <v>#REF!</v>
      </c>
      <c r="G144" s="392" t="e">
        <f t="shared" si="5"/>
        <v>#REF!</v>
      </c>
      <c r="H144" s="393"/>
      <c r="I144" s="42"/>
      <c r="J144" s="147" t="s">
        <v>45</v>
      </c>
      <c r="K144" s="148" t="e">
        <f>(#REF!-#REF!-#REF!+#REF!)-(#REF!+#REF!+#REF!+#REF!+#REF!+#REF!+#REF!)</f>
        <v>#REF!</v>
      </c>
      <c r="L144" s="148" t="e">
        <f>(#REF!-#REF!-#REF!+#REF!)-(#REF!+#REF!+#REF!+#REF!+#REF!+#REF!+#REF!)</f>
        <v>#REF!</v>
      </c>
      <c r="M144" s="1208"/>
      <c r="N144" s="1209"/>
    </row>
    <row r="145" spans="1:17" x14ac:dyDescent="0.35">
      <c r="A145" s="37" t="s">
        <v>85</v>
      </c>
      <c r="B145" s="138"/>
      <c r="C145" s="138"/>
      <c r="D145" s="138"/>
      <c r="E145" s="148" t="e">
        <f>K145</f>
        <v>#REF!</v>
      </c>
      <c r="F145" s="148" t="e">
        <f>L145</f>
        <v>#REF!</v>
      </c>
      <c r="G145" s="392" t="e">
        <f t="shared" si="5"/>
        <v>#REF!</v>
      </c>
      <c r="H145" s="393"/>
      <c r="I145" s="42"/>
      <c r="J145" s="147" t="s">
        <v>44</v>
      </c>
      <c r="K145" s="148" t="e">
        <f>(#REF!+#REF!)-(#REF!+#REF!)</f>
        <v>#REF!</v>
      </c>
      <c r="L145" s="148" t="e">
        <f>(#REF!+#REF!)-(#REF!+#REF!)</f>
        <v>#REF!</v>
      </c>
      <c r="M145" s="1208"/>
      <c r="N145" s="1209"/>
    </row>
    <row r="146" spans="1:17" x14ac:dyDescent="0.35">
      <c r="A146" s="37" t="s">
        <v>222</v>
      </c>
      <c r="B146" s="138"/>
      <c r="C146" s="42"/>
      <c r="D146" s="42"/>
      <c r="E146" s="151" t="e">
        <f>K146/K139</f>
        <v>#REF!</v>
      </c>
      <c r="F146" s="151" t="e">
        <f>L146/L139</f>
        <v>#REF!</v>
      </c>
      <c r="G146" s="392" t="e">
        <f t="shared" si="5"/>
        <v>#REF!</v>
      </c>
      <c r="H146" s="393"/>
      <c r="I146" s="138"/>
      <c r="J146" s="147" t="s">
        <v>105</v>
      </c>
      <c r="K146" s="148" t="e">
        <f>#REF!</f>
        <v>#REF!</v>
      </c>
      <c r="L146" s="148" t="e">
        <f>#REF!</f>
        <v>#REF!</v>
      </c>
      <c r="M146" s="1208"/>
      <c r="N146" s="1209"/>
    </row>
    <row r="147" spans="1:17" x14ac:dyDescent="0.35">
      <c r="A147" s="37" t="s">
        <v>223</v>
      </c>
      <c r="B147" s="138"/>
      <c r="C147" s="138"/>
      <c r="D147" s="42"/>
      <c r="E147" s="151" t="e">
        <f>K147/K140</f>
        <v>#REF!</v>
      </c>
      <c r="F147" s="151" t="e">
        <f>L147/L140</f>
        <v>#REF!</v>
      </c>
      <c r="G147" s="392" t="e">
        <f t="shared" si="5"/>
        <v>#REF!</v>
      </c>
      <c r="H147" s="393"/>
      <c r="I147" s="138"/>
      <c r="J147" s="147" t="s">
        <v>102</v>
      </c>
      <c r="K147" s="148" t="e">
        <f>#REF!</f>
        <v>#REF!</v>
      </c>
      <c r="L147" s="148" t="e">
        <f>#REF!</f>
        <v>#REF!</v>
      </c>
      <c r="M147" s="1208"/>
      <c r="N147" s="1209"/>
    </row>
    <row r="148" spans="1:17" x14ac:dyDescent="0.35">
      <c r="A148" s="37" t="s">
        <v>224</v>
      </c>
      <c r="B148" s="138"/>
      <c r="C148" s="138"/>
      <c r="D148" s="42"/>
      <c r="E148" s="151" t="e">
        <f>K148/K139</f>
        <v>#REF!</v>
      </c>
      <c r="F148" s="151" t="e">
        <f>L148/L139</f>
        <v>#REF!</v>
      </c>
      <c r="G148" s="392" t="e">
        <f t="shared" si="5"/>
        <v>#REF!</v>
      </c>
      <c r="H148" s="393"/>
      <c r="I148" s="138"/>
      <c r="J148" s="147" t="s">
        <v>15</v>
      </c>
      <c r="K148" s="148" t="e">
        <f>#REF!+#REF!+#REF!+#REF!</f>
        <v>#REF!</v>
      </c>
      <c r="L148" s="148" t="e">
        <f>#REF!+#REF!+#REF!+#REF!</f>
        <v>#REF!</v>
      </c>
      <c r="M148" s="1208"/>
      <c r="N148" s="1209"/>
    </row>
    <row r="149" spans="1:17" ht="6.75" customHeight="1" x14ac:dyDescent="0.35">
      <c r="A149" s="37"/>
      <c r="B149" s="138"/>
      <c r="C149" s="138"/>
      <c r="D149" s="42"/>
      <c r="E149" s="138"/>
      <c r="F149" s="138"/>
      <c r="G149" s="397"/>
      <c r="H149" s="397"/>
      <c r="I149" s="138"/>
      <c r="J149" s="138"/>
      <c r="K149" s="102"/>
      <c r="L149" s="102"/>
      <c r="M149" s="47"/>
      <c r="N149" s="81"/>
    </row>
    <row r="150" spans="1:17" x14ac:dyDescent="0.35">
      <c r="A150" s="33" t="s">
        <v>97</v>
      </c>
      <c r="B150" s="138"/>
      <c r="C150" s="138"/>
      <c r="D150" s="42"/>
      <c r="E150" s="138"/>
      <c r="F150" s="138"/>
      <c r="G150" s="397"/>
      <c r="H150" s="397"/>
      <c r="I150" s="138"/>
      <c r="J150" s="138"/>
      <c r="K150" s="102"/>
      <c r="L150" s="102"/>
      <c r="M150" s="47"/>
      <c r="N150" s="81"/>
    </row>
    <row r="151" spans="1:17" x14ac:dyDescent="0.35">
      <c r="A151" s="37" t="s">
        <v>175</v>
      </c>
      <c r="B151" s="138"/>
      <c r="C151" s="138"/>
      <c r="D151" s="42"/>
      <c r="E151" s="146" t="e">
        <f>#REF!</f>
        <v>#REF!</v>
      </c>
      <c r="F151" s="146" t="e">
        <f>#REF!</f>
        <v>#REF!</v>
      </c>
      <c r="G151" s="392" t="e">
        <f>(E151-F151)/F151</f>
        <v>#REF!</v>
      </c>
      <c r="H151" s="393"/>
      <c r="I151" s="138"/>
      <c r="J151" s="138"/>
      <c r="K151" s="102"/>
      <c r="L151" s="102"/>
      <c r="M151" s="47"/>
      <c r="N151" s="81"/>
    </row>
    <row r="152" spans="1:17" x14ac:dyDescent="0.35">
      <c r="A152" s="37" t="s">
        <v>88</v>
      </c>
      <c r="B152" s="138"/>
      <c r="C152" s="138"/>
      <c r="D152" s="42"/>
      <c r="E152" s="224" t="e">
        <f>#REF!</f>
        <v>#REF!</v>
      </c>
      <c r="F152" s="224" t="e">
        <f>#REF!</f>
        <v>#REF!</v>
      </c>
      <c r="G152" s="392" t="e">
        <f t="shared" si="5"/>
        <v>#REF!</v>
      </c>
      <c r="H152" s="393"/>
      <c r="I152" s="138"/>
      <c r="J152" s="138"/>
      <c r="K152" s="102"/>
      <c r="L152" s="102"/>
      <c r="M152" s="47"/>
      <c r="N152" s="81"/>
    </row>
    <row r="153" spans="1:17" x14ac:dyDescent="0.35">
      <c r="A153" s="37" t="s">
        <v>89</v>
      </c>
      <c r="B153" s="138"/>
      <c r="C153" s="138"/>
      <c r="D153" s="42"/>
      <c r="E153" s="223" t="e">
        <f>#REF!</f>
        <v>#REF!</v>
      </c>
      <c r="F153" s="223" t="e">
        <f>#REF!</f>
        <v>#REF!</v>
      </c>
      <c r="G153" s="392" t="e">
        <f t="shared" si="5"/>
        <v>#REF!</v>
      </c>
      <c r="H153" s="393"/>
      <c r="I153" s="138"/>
      <c r="J153" s="138"/>
      <c r="K153" s="102"/>
      <c r="L153" s="102"/>
      <c r="M153" s="47"/>
      <c r="N153" s="81"/>
    </row>
    <row r="154" spans="1:17" x14ac:dyDescent="0.35">
      <c r="A154" s="37" t="s">
        <v>90</v>
      </c>
      <c r="B154" s="138"/>
      <c r="C154" s="138"/>
      <c r="D154" s="42"/>
      <c r="E154" s="223" t="e">
        <f>#REF!</f>
        <v>#REF!</v>
      </c>
      <c r="F154" s="223" t="e">
        <f>#REF!</f>
        <v>#REF!</v>
      </c>
      <c r="G154" s="392" t="e">
        <f t="shared" si="5"/>
        <v>#REF!</v>
      </c>
      <c r="H154" s="393"/>
      <c r="I154" s="138"/>
      <c r="J154" s="138"/>
      <c r="K154" s="152" t="e">
        <f>E136</f>
        <v>#REF!</v>
      </c>
      <c r="L154" s="152" t="e">
        <f>F136</f>
        <v>#REF!</v>
      </c>
      <c r="M154" s="47"/>
      <c r="N154" s="81"/>
    </row>
    <row r="155" spans="1:17" x14ac:dyDescent="0.35">
      <c r="A155" s="37" t="s">
        <v>91</v>
      </c>
      <c r="B155" s="138"/>
      <c r="C155" s="138"/>
      <c r="D155" s="42"/>
      <c r="E155" s="148" t="e">
        <f>E142/E154</f>
        <v>#REF!</v>
      </c>
      <c r="F155" s="148" t="e">
        <f>F140/F154</f>
        <v>#REF!</v>
      </c>
      <c r="G155" s="392" t="e">
        <f t="shared" si="5"/>
        <v>#REF!</v>
      </c>
      <c r="H155" s="393"/>
      <c r="I155" s="138"/>
      <c r="J155" s="147" t="s">
        <v>18</v>
      </c>
      <c r="K155" s="223" t="e">
        <f>#REF!</f>
        <v>#REF!</v>
      </c>
      <c r="L155" s="223" t="e">
        <f>#REF!</f>
        <v>#REF!</v>
      </c>
      <c r="M155" s="47"/>
      <c r="N155" s="81"/>
    </row>
    <row r="156" spans="1:17" x14ac:dyDescent="0.35">
      <c r="A156" s="37" t="s">
        <v>227</v>
      </c>
      <c r="B156" s="138"/>
      <c r="C156" s="138"/>
      <c r="D156" s="42"/>
      <c r="E156" s="387" t="e">
        <f>K155/K156</f>
        <v>#REF!</v>
      </c>
      <c r="F156" s="148" t="e">
        <f>L155/L156</f>
        <v>#REF!</v>
      </c>
      <c r="G156" s="392" t="e">
        <f t="shared" si="5"/>
        <v>#REF!</v>
      </c>
      <c r="H156" s="393"/>
      <c r="I156" s="138"/>
      <c r="J156" s="147" t="s">
        <v>100</v>
      </c>
      <c r="K156" s="223" t="e">
        <f>#REF!</f>
        <v>#REF!</v>
      </c>
      <c r="L156" s="223" t="e">
        <f>#REF!</f>
        <v>#REF!</v>
      </c>
      <c r="M156" s="47"/>
      <c r="N156" s="81"/>
    </row>
    <row r="157" spans="1:17" x14ac:dyDescent="0.35">
      <c r="A157" s="37" t="s">
        <v>225</v>
      </c>
      <c r="B157" s="138"/>
      <c r="C157" s="138"/>
      <c r="D157" s="42"/>
      <c r="E157" s="387" t="e">
        <f>K157/K156</f>
        <v>#REF!</v>
      </c>
      <c r="F157" s="148" t="e">
        <f>L157/L156</f>
        <v>#REF!</v>
      </c>
      <c r="G157" s="392" t="e">
        <f t="shared" si="5"/>
        <v>#REF!</v>
      </c>
      <c r="H157" s="393"/>
      <c r="I157" s="138"/>
      <c r="J157" s="147" t="s">
        <v>17</v>
      </c>
      <c r="K157" s="223" t="e">
        <f>#REF!</f>
        <v>#REF!</v>
      </c>
      <c r="L157" s="223" t="e">
        <f>#REF!</f>
        <v>#REF!</v>
      </c>
      <c r="M157" s="47"/>
      <c r="N157" s="81"/>
    </row>
    <row r="158" spans="1:17" x14ac:dyDescent="0.35">
      <c r="A158" s="37" t="s">
        <v>226</v>
      </c>
      <c r="B158" s="138"/>
      <c r="C158" s="138"/>
      <c r="D158" s="42"/>
      <c r="E158" s="404" t="e">
        <f>K158/K156</f>
        <v>#REF!</v>
      </c>
      <c r="F158" s="150"/>
      <c r="G158" s="394"/>
      <c r="H158" s="395"/>
      <c r="I158" s="138"/>
      <c r="J158" s="147" t="s">
        <v>101</v>
      </c>
      <c r="K158" s="223" t="e">
        <f>#REF!</f>
        <v>#REF!</v>
      </c>
      <c r="L158" s="149"/>
      <c r="M158" s="47"/>
      <c r="N158" s="81"/>
    </row>
    <row r="159" spans="1:17" x14ac:dyDescent="0.35">
      <c r="A159" s="37" t="s">
        <v>215</v>
      </c>
      <c r="B159" s="138"/>
      <c r="C159" s="138"/>
      <c r="D159" s="42"/>
      <c r="E159" s="387" t="e">
        <f>K159/K156</f>
        <v>#REF!</v>
      </c>
      <c r="F159" s="387" t="e">
        <f>L159/L156</f>
        <v>#REF!</v>
      </c>
      <c r="G159" s="392" t="e">
        <f t="shared" si="5"/>
        <v>#REF!</v>
      </c>
      <c r="H159" s="396"/>
      <c r="I159" s="138"/>
      <c r="J159" s="147" t="s">
        <v>214</v>
      </c>
      <c r="K159" s="386" t="e">
        <f>K156-K157</f>
        <v>#REF!</v>
      </c>
      <c r="L159" s="148" t="e">
        <f>L156-L157</f>
        <v>#REF!</v>
      </c>
      <c r="M159" s="47"/>
      <c r="N159" s="81"/>
    </row>
    <row r="160" spans="1:17" hidden="1" x14ac:dyDescent="0.35">
      <c r="A160" s="87" t="s">
        <v>219</v>
      </c>
      <c r="B160" s="138"/>
      <c r="C160" s="138"/>
      <c r="D160" s="42"/>
      <c r="E160" s="387" t="e">
        <f>K160/K156</f>
        <v>#REF!</v>
      </c>
      <c r="F160" s="369"/>
      <c r="G160" s="370"/>
      <c r="H160" s="371"/>
      <c r="I160" s="138"/>
      <c r="J160" s="147" t="s">
        <v>206</v>
      </c>
      <c r="K160" s="373"/>
      <c r="L160" s="373"/>
      <c r="M160" s="47"/>
      <c r="N160" s="81"/>
      <c r="Q160" s="385"/>
    </row>
    <row r="161" spans="1:14" ht="26" hidden="1" x14ac:dyDescent="0.35">
      <c r="A161" s="87" t="s">
        <v>220</v>
      </c>
      <c r="B161" s="138"/>
      <c r="C161" s="138"/>
      <c r="D161" s="42"/>
      <c r="E161" s="387" t="e">
        <f>K161/K156</f>
        <v>#REF!</v>
      </c>
      <c r="F161" s="372"/>
      <c r="G161" s="370"/>
      <c r="H161" s="371"/>
      <c r="I161" s="138"/>
      <c r="J161" s="270" t="s">
        <v>221</v>
      </c>
      <c r="K161" s="149"/>
      <c r="L161" s="149"/>
      <c r="M161" s="47"/>
      <c r="N161" s="81"/>
    </row>
    <row r="162" spans="1:14" ht="5.25" customHeight="1" thickBot="1" x14ac:dyDescent="0.4">
      <c r="A162" s="139"/>
      <c r="B162" s="140"/>
      <c r="C162" s="140"/>
      <c r="D162" s="51"/>
      <c r="E162" s="388"/>
      <c r="F162" s="140"/>
      <c r="G162" s="140"/>
      <c r="H162" s="140"/>
      <c r="I162" s="140"/>
      <c r="J162" s="140"/>
      <c r="K162" s="136"/>
      <c r="L162" s="136"/>
      <c r="M162" s="160"/>
      <c r="N162" s="161"/>
    </row>
    <row r="163" spans="1:14" ht="15" customHeight="1" x14ac:dyDescent="0.35">
      <c r="A163" s="227" t="s">
        <v>95</v>
      </c>
      <c r="B163" s="138"/>
      <c r="C163" s="138"/>
      <c r="D163" s="42"/>
      <c r="E163" s="145" t="e">
        <f>#REF!</f>
        <v>#REF!</v>
      </c>
      <c r="F163" s="145" t="e">
        <f>IF(TYPE(E163)=2,"AAAA",E163-1)</f>
        <v>#REF!</v>
      </c>
      <c r="G163" s="338" t="s">
        <v>96</v>
      </c>
      <c r="H163" s="339"/>
      <c r="I163" s="138"/>
      <c r="J163" s="1" t="s">
        <v>161</v>
      </c>
      <c r="K163" s="144"/>
      <c r="L163" s="290" t="e">
        <f>#REF!</f>
        <v>#REF!</v>
      </c>
      <c r="M163" s="13"/>
      <c r="N163" s="81"/>
    </row>
    <row r="164" spans="1:14" ht="6.75" customHeight="1" x14ac:dyDescent="0.35">
      <c r="A164" s="12"/>
      <c r="B164" s="138"/>
      <c r="C164" s="138"/>
      <c r="D164" s="42"/>
      <c r="E164" s="39"/>
      <c r="F164" s="39"/>
      <c r="G164" s="105"/>
      <c r="H164" s="105"/>
      <c r="I164" s="138"/>
      <c r="K164" s="144"/>
      <c r="L164" s="39"/>
      <c r="M164" s="39"/>
      <c r="N164" s="81"/>
    </row>
    <row r="165" spans="1:14" x14ac:dyDescent="0.35">
      <c r="A165" s="33" t="s">
        <v>98</v>
      </c>
      <c r="E165" s="39"/>
      <c r="F165" s="39"/>
      <c r="G165" s="105"/>
      <c r="H165" s="105"/>
      <c r="I165" s="138"/>
      <c r="K165" s="234" t="e">
        <f>E163</f>
        <v>#REF!</v>
      </c>
      <c r="L165" s="234" t="e">
        <f>F163</f>
        <v>#REF!</v>
      </c>
      <c r="M165" s="47"/>
      <c r="N165" s="81"/>
    </row>
    <row r="166" spans="1:14" x14ac:dyDescent="0.35">
      <c r="A166" s="37" t="s">
        <v>87</v>
      </c>
      <c r="B166" s="42"/>
      <c r="C166" s="42"/>
      <c r="D166" s="42"/>
      <c r="E166" s="146" t="e">
        <f>#REF!</f>
        <v>#REF!</v>
      </c>
      <c r="F166" s="146" t="e">
        <f>#REF!</f>
        <v>#REF!</v>
      </c>
      <c r="G166" s="392" t="e">
        <f>(E166-F166)/F166</f>
        <v>#REF!</v>
      </c>
      <c r="H166" s="393"/>
      <c r="I166" s="138"/>
      <c r="J166" s="137" t="s">
        <v>106</v>
      </c>
      <c r="K166" s="225" t="e">
        <f>#REF!/365</f>
        <v>#REF!</v>
      </c>
      <c r="L166" s="225" t="e">
        <f>#REF!/365</f>
        <v>#REF!</v>
      </c>
      <c r="M166" s="47"/>
      <c r="N166" s="81"/>
    </row>
    <row r="167" spans="1:14" x14ac:dyDescent="0.35">
      <c r="A167" s="37" t="s">
        <v>82</v>
      </c>
      <c r="B167" s="42"/>
      <c r="C167" s="42"/>
      <c r="D167" s="42"/>
      <c r="E167" s="146" t="e">
        <f>#REF!</f>
        <v>#REF!</v>
      </c>
      <c r="F167" s="146" t="e">
        <f>#REF!</f>
        <v>#REF!</v>
      </c>
      <c r="G167" s="392" t="e">
        <f>(E167-F167)/F167</f>
        <v>#REF!</v>
      </c>
      <c r="H167" s="393"/>
      <c r="I167" s="138"/>
      <c r="J167" s="137" t="s">
        <v>146</v>
      </c>
      <c r="K167" s="225" t="e">
        <f>(#REF!+#REF!)/365</f>
        <v>#REF!</v>
      </c>
      <c r="L167" s="225" t="e">
        <f>(#REF!+#REF!)/365</f>
        <v>#REF!</v>
      </c>
      <c r="M167" s="47"/>
      <c r="N167" s="81"/>
    </row>
    <row r="168" spans="1:14" x14ac:dyDescent="0.35">
      <c r="A168" s="37" t="s">
        <v>195</v>
      </c>
      <c r="B168" s="42"/>
      <c r="C168" s="42"/>
      <c r="D168" s="42"/>
      <c r="E168" s="146" t="e">
        <f>#REF!</f>
        <v>#REF!</v>
      </c>
      <c r="F168" s="146" t="e">
        <f>#REF!</f>
        <v>#REF!</v>
      </c>
      <c r="G168" s="392" t="e">
        <f>(E168-F168)/F168</f>
        <v>#REF!</v>
      </c>
      <c r="H168" s="393"/>
      <c r="I168" s="138"/>
      <c r="J168" s="42"/>
      <c r="K168" s="363"/>
      <c r="L168" s="363"/>
      <c r="M168" s="47"/>
      <c r="N168" s="81"/>
    </row>
    <row r="169" spans="1:14" x14ac:dyDescent="0.35">
      <c r="A169" s="37" t="s">
        <v>83</v>
      </c>
      <c r="B169" s="42"/>
      <c r="C169" s="42"/>
      <c r="D169" s="42"/>
      <c r="E169" s="146" t="e">
        <f>#REF!+#REF!</f>
        <v>#REF!</v>
      </c>
      <c r="F169" s="146" t="e">
        <f>#REF!+#REF!</f>
        <v>#REF!</v>
      </c>
      <c r="G169" s="392" t="e">
        <f t="shared" ref="G169:G175" si="6">(E169-F169)/F169</f>
        <v>#REF!</v>
      </c>
      <c r="H169" s="393"/>
      <c r="I169" s="138"/>
      <c r="J169" s="138"/>
      <c r="K169" s="102"/>
      <c r="L169" s="102"/>
      <c r="M169" s="47"/>
      <c r="N169" s="81"/>
    </row>
    <row r="170" spans="1:14" x14ac:dyDescent="0.35">
      <c r="A170" s="37" t="s">
        <v>84</v>
      </c>
      <c r="B170" s="138"/>
      <c r="C170" s="138"/>
      <c r="D170" s="138"/>
      <c r="E170" s="148" t="e">
        <f>#REF!</f>
        <v>#REF!</v>
      </c>
      <c r="F170" s="148" t="e">
        <f>#REF!</f>
        <v>#REF!</v>
      </c>
      <c r="G170" s="392" t="e">
        <f t="shared" si="6"/>
        <v>#REF!</v>
      </c>
      <c r="H170" s="393"/>
      <c r="I170" s="138"/>
      <c r="J170" s="138"/>
      <c r="K170" s="152" t="e">
        <f>E163</f>
        <v>#REF!</v>
      </c>
      <c r="L170" s="152" t="e">
        <f>F163</f>
        <v>#REF!</v>
      </c>
      <c r="M170" s="47"/>
      <c r="N170" s="81"/>
    </row>
    <row r="171" spans="1:14" x14ac:dyDescent="0.35">
      <c r="A171" s="37" t="s">
        <v>86</v>
      </c>
      <c r="B171" s="138"/>
      <c r="C171" s="138"/>
      <c r="D171" s="138"/>
      <c r="E171" s="148" t="e">
        <f>K171</f>
        <v>#REF!</v>
      </c>
      <c r="F171" s="148" t="e">
        <f>L171</f>
        <v>#REF!</v>
      </c>
      <c r="G171" s="392" t="e">
        <f t="shared" si="6"/>
        <v>#REF!</v>
      </c>
      <c r="H171" s="393"/>
      <c r="I171" s="138"/>
      <c r="J171" s="147" t="s">
        <v>45</v>
      </c>
      <c r="K171" s="148" t="e">
        <f>(#REF!+#REF!+#REF!+#REF!+#REF!+#REF!)-(#REF!+#REF!+#REF!+#REF!)</f>
        <v>#REF!</v>
      </c>
      <c r="L171" s="148" t="e">
        <f>(#REF!+#REF!+#REF!+#REF!+#REF!+#REF!)-(#REF!+#REF!+#REF!+#REF!)</f>
        <v>#REF!</v>
      </c>
      <c r="M171" s="47"/>
      <c r="N171" s="81"/>
    </row>
    <row r="172" spans="1:14" x14ac:dyDescent="0.35">
      <c r="A172" s="37" t="s">
        <v>85</v>
      </c>
      <c r="B172" s="138"/>
      <c r="C172" s="138"/>
      <c r="D172" s="138"/>
      <c r="E172" s="148" t="e">
        <f>K172</f>
        <v>#REF!</v>
      </c>
      <c r="F172" s="148" t="e">
        <f>L172</f>
        <v>#REF!</v>
      </c>
      <c r="G172" s="392" t="e">
        <f t="shared" si="6"/>
        <v>#REF!</v>
      </c>
      <c r="H172" s="393"/>
      <c r="I172" s="138"/>
      <c r="J172" s="147" t="s">
        <v>44</v>
      </c>
      <c r="K172" s="148" t="e">
        <f>(#REF!+#REF!)-(#REF!+#REF!)</f>
        <v>#REF!</v>
      </c>
      <c r="L172" s="148" t="e">
        <f>(#REF!+#REF!)-(#REF!+#REF!)</f>
        <v>#REF!</v>
      </c>
      <c r="M172" s="47"/>
      <c r="N172" s="81"/>
    </row>
    <row r="173" spans="1:14" x14ac:dyDescent="0.35">
      <c r="A173" s="37" t="s">
        <v>103</v>
      </c>
      <c r="B173" s="138"/>
      <c r="C173" s="42"/>
      <c r="D173" s="42"/>
      <c r="E173" s="148" t="e">
        <f>K173/K166</f>
        <v>#REF!</v>
      </c>
      <c r="F173" s="148" t="e">
        <f>L173/L166</f>
        <v>#REF!</v>
      </c>
      <c r="G173" s="392" t="e">
        <f t="shared" si="6"/>
        <v>#REF!</v>
      </c>
      <c r="H173" s="393"/>
      <c r="I173" s="138"/>
      <c r="J173" s="147" t="s">
        <v>105</v>
      </c>
      <c r="K173" s="148" t="e">
        <f>#REF!</f>
        <v>#REF!</v>
      </c>
      <c r="L173" s="148" t="e">
        <f>#REF!</f>
        <v>#REF!</v>
      </c>
      <c r="M173" s="47"/>
      <c r="N173" s="81"/>
    </row>
    <row r="174" spans="1:14" x14ac:dyDescent="0.35">
      <c r="A174" s="37" t="s">
        <v>151</v>
      </c>
      <c r="B174" s="138"/>
      <c r="C174" s="138"/>
      <c r="D174" s="42"/>
      <c r="E174" s="148" t="e">
        <f>K174/K167</f>
        <v>#REF!</v>
      </c>
      <c r="F174" s="148" t="e">
        <f>L174/L167</f>
        <v>#REF!</v>
      </c>
      <c r="G174" s="392" t="e">
        <f t="shared" si="6"/>
        <v>#REF!</v>
      </c>
      <c r="H174" s="393"/>
      <c r="I174" s="138"/>
      <c r="J174" s="147" t="s">
        <v>102</v>
      </c>
      <c r="K174" s="148" t="e">
        <f>#REF!</f>
        <v>#REF!</v>
      </c>
      <c r="L174" s="148" t="e">
        <f>#REF!</f>
        <v>#REF!</v>
      </c>
      <c r="M174" s="47"/>
      <c r="N174" s="81"/>
    </row>
    <row r="175" spans="1:14" x14ac:dyDescent="0.35">
      <c r="A175" s="37" t="s">
        <v>104</v>
      </c>
      <c r="B175" s="138"/>
      <c r="C175" s="138"/>
      <c r="D175" s="42"/>
      <c r="E175" s="148" t="e">
        <f>K175/K166</f>
        <v>#REF!</v>
      </c>
      <c r="F175" s="148" t="e">
        <f>L175/L166</f>
        <v>#REF!</v>
      </c>
      <c r="G175" s="392" t="e">
        <f t="shared" si="6"/>
        <v>#REF!</v>
      </c>
      <c r="H175" s="393"/>
      <c r="I175" s="138"/>
      <c r="J175" s="147" t="s">
        <v>15</v>
      </c>
      <c r="K175" s="148" t="e">
        <f>#REF!+#REF!</f>
        <v>#REF!</v>
      </c>
      <c r="L175" s="148" t="e">
        <f>#REF!+#REF!</f>
        <v>#REF!</v>
      </c>
      <c r="M175" s="47"/>
      <c r="N175" s="81"/>
    </row>
    <row r="176" spans="1:14" ht="4.5" customHeight="1" x14ac:dyDescent="0.35">
      <c r="A176" s="42"/>
      <c r="B176" s="138"/>
      <c r="C176" s="138"/>
      <c r="D176" s="42"/>
      <c r="E176" s="138"/>
      <c r="F176" s="138"/>
      <c r="G176" s="104"/>
      <c r="H176" s="104"/>
      <c r="I176" s="138"/>
      <c r="J176" s="42"/>
      <c r="K176" s="102"/>
      <c r="L176" s="102"/>
      <c r="M176" s="47"/>
      <c r="N176" s="81"/>
    </row>
    <row r="177" spans="1:14" x14ac:dyDescent="0.35">
      <c r="A177" s="33" t="s">
        <v>97</v>
      </c>
      <c r="B177" s="138"/>
      <c r="C177" s="138"/>
      <c r="D177" s="42"/>
      <c r="E177" s="138"/>
      <c r="F177" s="138"/>
      <c r="G177" s="104"/>
      <c r="H177" s="104"/>
      <c r="I177" s="138"/>
      <c r="J177" s="138"/>
      <c r="K177" s="102"/>
      <c r="L177" s="102"/>
      <c r="M177" s="47"/>
      <c r="N177" s="81"/>
    </row>
    <row r="178" spans="1:14" x14ac:dyDescent="0.35">
      <c r="A178" s="37" t="s">
        <v>175</v>
      </c>
      <c r="B178" s="138"/>
      <c r="C178" s="138"/>
      <c r="D178" s="42"/>
      <c r="E178" s="146" t="e">
        <f>#REF!</f>
        <v>#REF!</v>
      </c>
      <c r="F178" s="146" t="e">
        <f>#REF!</f>
        <v>#REF!</v>
      </c>
      <c r="G178" s="392" t="e">
        <f>(E178-F178)/F178</f>
        <v>#REF!</v>
      </c>
      <c r="H178" s="393"/>
      <c r="I178" s="138"/>
      <c r="J178" s="138"/>
      <c r="K178" s="102"/>
      <c r="L178" s="102"/>
      <c r="M178" s="47"/>
      <c r="N178" s="81"/>
    </row>
    <row r="179" spans="1:14" x14ac:dyDescent="0.35">
      <c r="A179" s="37" t="s">
        <v>88</v>
      </c>
      <c r="B179" s="138"/>
      <c r="C179" s="138"/>
      <c r="D179" s="42"/>
      <c r="E179" s="224" t="e">
        <f>#REF!</f>
        <v>#REF!</v>
      </c>
      <c r="F179" s="224" t="e">
        <f>#REF!</f>
        <v>#REF!</v>
      </c>
      <c r="G179" s="392" t="e">
        <f t="shared" ref="G179:G186" si="7">(E179-F179)/F179</f>
        <v>#REF!</v>
      </c>
      <c r="H179" s="393"/>
      <c r="I179" s="138"/>
      <c r="J179" s="138"/>
      <c r="K179" s="102"/>
      <c r="L179" s="102"/>
      <c r="M179" s="47"/>
      <c r="N179" s="81"/>
    </row>
    <row r="180" spans="1:14" x14ac:dyDescent="0.35">
      <c r="A180" s="37" t="s">
        <v>89</v>
      </c>
      <c r="B180" s="138"/>
      <c r="C180" s="138"/>
      <c r="D180" s="42"/>
      <c r="E180" s="224" t="e">
        <f>#REF!</f>
        <v>#REF!</v>
      </c>
      <c r="F180" s="223" t="e">
        <f>#REF!</f>
        <v>#REF!</v>
      </c>
      <c r="G180" s="392" t="e">
        <f t="shared" si="7"/>
        <v>#REF!</v>
      </c>
      <c r="H180" s="393"/>
      <c r="I180" s="138"/>
      <c r="J180" s="138"/>
      <c r="K180" s="102"/>
      <c r="L180" s="102"/>
      <c r="M180" s="47"/>
      <c r="N180" s="81"/>
    </row>
    <row r="181" spans="1:14" x14ac:dyDescent="0.35">
      <c r="A181" s="37" t="s">
        <v>90</v>
      </c>
      <c r="B181" s="138"/>
      <c r="C181" s="138"/>
      <c r="D181" s="42"/>
      <c r="E181" s="224" t="e">
        <f>#REF!</f>
        <v>#REF!</v>
      </c>
      <c r="F181" s="223" t="e">
        <f>#REF!</f>
        <v>#REF!</v>
      </c>
      <c r="G181" s="392" t="e">
        <f t="shared" si="7"/>
        <v>#REF!</v>
      </c>
      <c r="H181" s="393"/>
      <c r="I181" s="138"/>
      <c r="J181" s="138"/>
      <c r="K181" s="152" t="e">
        <f>E163</f>
        <v>#REF!</v>
      </c>
      <c r="L181" s="152" t="e">
        <f>F163</f>
        <v>#REF!</v>
      </c>
      <c r="M181" s="47"/>
      <c r="N181" s="81"/>
    </row>
    <row r="182" spans="1:14" x14ac:dyDescent="0.35">
      <c r="A182" s="37" t="s">
        <v>91</v>
      </c>
      <c r="B182" s="138"/>
      <c r="C182" s="138"/>
      <c r="D182" s="42"/>
      <c r="E182" s="148" t="e">
        <f>E167/E181</f>
        <v>#REF!</v>
      </c>
      <c r="F182" s="148" t="e">
        <f>F167/F181</f>
        <v>#REF!</v>
      </c>
      <c r="G182" s="392" t="e">
        <f t="shared" si="7"/>
        <v>#REF!</v>
      </c>
      <c r="H182" s="393"/>
      <c r="I182" s="138"/>
      <c r="J182" s="147" t="s">
        <v>18</v>
      </c>
      <c r="K182" s="223" t="e">
        <f>#REF!</f>
        <v>#REF!</v>
      </c>
      <c r="L182" s="223" t="e">
        <f>#REF!</f>
        <v>#REF!</v>
      </c>
      <c r="M182" s="47"/>
      <c r="N182" s="81"/>
    </row>
    <row r="183" spans="1:14" x14ac:dyDescent="0.35">
      <c r="A183" s="37" t="s">
        <v>229</v>
      </c>
      <c r="B183" s="138"/>
      <c r="C183" s="138"/>
      <c r="D183" s="42"/>
      <c r="E183" s="387" t="e">
        <f>K182/K183</f>
        <v>#REF!</v>
      </c>
      <c r="F183" s="148" t="e">
        <f>L182/L183</f>
        <v>#REF!</v>
      </c>
      <c r="G183" s="392" t="e">
        <f t="shared" si="7"/>
        <v>#REF!</v>
      </c>
      <c r="H183" s="393"/>
      <c r="I183" s="138"/>
      <c r="J183" s="147" t="s">
        <v>100</v>
      </c>
      <c r="K183" s="223" t="e">
        <f>#REF!</f>
        <v>#REF!</v>
      </c>
      <c r="L183" s="223" t="e">
        <f>#REF!</f>
        <v>#REF!</v>
      </c>
      <c r="M183" s="47"/>
      <c r="N183" s="81"/>
    </row>
    <row r="184" spans="1:14" x14ac:dyDescent="0.35">
      <c r="A184" s="37" t="s">
        <v>225</v>
      </c>
      <c r="B184" s="138"/>
      <c r="C184" s="138"/>
      <c r="D184" s="42"/>
      <c r="E184" s="387" t="e">
        <f>K184/K183</f>
        <v>#REF!</v>
      </c>
      <c r="F184" s="387" t="e">
        <f>L184/L183</f>
        <v>#REF!</v>
      </c>
      <c r="G184" s="392" t="e">
        <f t="shared" si="7"/>
        <v>#REF!</v>
      </c>
      <c r="H184" s="393"/>
      <c r="I184" s="138"/>
      <c r="J184" s="147" t="s">
        <v>17</v>
      </c>
      <c r="K184" s="223" t="e">
        <f>#REF!</f>
        <v>#REF!</v>
      </c>
      <c r="L184" s="223" t="e">
        <f>#REF!</f>
        <v>#REF!</v>
      </c>
      <c r="M184" s="47"/>
      <c r="N184" s="81"/>
    </row>
    <row r="185" spans="1:14" x14ac:dyDescent="0.35">
      <c r="A185" s="37" t="s">
        <v>228</v>
      </c>
      <c r="B185" s="138"/>
      <c r="C185" s="138"/>
      <c r="D185" s="42"/>
      <c r="E185" s="387" t="e">
        <f>K185/K183</f>
        <v>#REF!</v>
      </c>
      <c r="F185" s="150"/>
      <c r="G185" s="394"/>
      <c r="H185" s="395"/>
      <c r="I185" s="138"/>
      <c r="J185" s="147" t="s">
        <v>101</v>
      </c>
      <c r="K185" s="223" t="e">
        <f>#REF!</f>
        <v>#REF!</v>
      </c>
      <c r="L185" s="149"/>
      <c r="M185" s="47"/>
      <c r="N185" s="81"/>
    </row>
    <row r="186" spans="1:14" x14ac:dyDescent="0.35">
      <c r="A186" s="37" t="s">
        <v>215</v>
      </c>
      <c r="B186" s="138"/>
      <c r="C186" s="138"/>
      <c r="D186" s="42"/>
      <c r="E186" s="387" t="e">
        <f>K186/K183</f>
        <v>#REF!</v>
      </c>
      <c r="F186" s="387" t="e">
        <f>L187/L183</f>
        <v>#REF!</v>
      </c>
      <c r="G186" s="392" t="e">
        <f t="shared" si="7"/>
        <v>#REF!</v>
      </c>
      <c r="H186" s="396"/>
      <c r="I186" s="138"/>
      <c r="J186" s="147" t="s">
        <v>214</v>
      </c>
      <c r="K186" s="386" t="e">
        <f>K183-K184</f>
        <v>#REF!</v>
      </c>
      <c r="L186" s="148" t="e">
        <f>L183-L184</f>
        <v>#REF!</v>
      </c>
      <c r="M186" s="47"/>
      <c r="N186" s="81"/>
    </row>
    <row r="187" spans="1:14" hidden="1" x14ac:dyDescent="0.35">
      <c r="A187" s="470" t="s">
        <v>219</v>
      </c>
      <c r="B187" s="471"/>
      <c r="C187" s="471"/>
      <c r="D187" s="472"/>
      <c r="E187" s="387" t="e">
        <f>K187/K183</f>
        <v>#REF!</v>
      </c>
      <c r="F187" s="372"/>
      <c r="G187" s="370"/>
      <c r="H187" s="371"/>
      <c r="I187" s="138"/>
      <c r="J187" s="147" t="s">
        <v>206</v>
      </c>
      <c r="K187" s="373"/>
      <c r="L187" s="373"/>
      <c r="M187" s="47"/>
      <c r="N187" s="81"/>
    </row>
    <row r="188" spans="1:14" ht="38.25" hidden="1" customHeight="1" x14ac:dyDescent="0.35">
      <c r="A188" s="1225" t="s">
        <v>220</v>
      </c>
      <c r="B188" s="1226"/>
      <c r="C188" s="1226"/>
      <c r="D188" s="1227"/>
      <c r="E188" s="387" t="e">
        <f>K188/K183</f>
        <v>#REF!</v>
      </c>
      <c r="F188" s="372"/>
      <c r="G188" s="370"/>
      <c r="H188" s="371"/>
      <c r="I188" s="138"/>
      <c r="J188" s="270" t="s">
        <v>221</v>
      </c>
      <c r="K188" s="149"/>
      <c r="L188" s="149"/>
      <c r="M188" s="47"/>
      <c r="N188" s="81"/>
    </row>
    <row r="189" spans="1:14" ht="4.5" customHeight="1" thickBot="1" x14ac:dyDescent="0.4">
      <c r="A189" s="139"/>
      <c r="B189" s="140"/>
      <c r="C189" s="140"/>
      <c r="D189" s="51"/>
      <c r="E189" s="140"/>
      <c r="F189" s="140"/>
      <c r="G189" s="159"/>
      <c r="H189" s="159"/>
      <c r="I189" s="140"/>
      <c r="J189" s="140"/>
      <c r="K189" s="136"/>
      <c r="L189" s="136"/>
      <c r="M189" s="160"/>
      <c r="N189" s="161"/>
    </row>
    <row r="190" spans="1:14" ht="15" thickBot="1" x14ac:dyDescent="0.4">
      <c r="A190" s="106" t="s">
        <v>5</v>
      </c>
      <c r="B190" s="62"/>
      <c r="C190" s="62"/>
      <c r="D190" s="62"/>
      <c r="E190" s="62"/>
      <c r="F190" s="62"/>
      <c r="G190" s="62"/>
      <c r="H190" s="62"/>
      <c r="I190" s="62"/>
      <c r="J190" s="62"/>
      <c r="K190" s="62"/>
      <c r="L190" s="62"/>
      <c r="M190" s="74"/>
      <c r="N190" s="75"/>
    </row>
    <row r="191" spans="1:14" ht="6.75" customHeight="1" x14ac:dyDescent="0.35">
      <c r="A191" s="78"/>
      <c r="B191" s="63"/>
      <c r="C191" s="63"/>
      <c r="D191" s="63"/>
      <c r="E191" s="63"/>
      <c r="F191" s="63"/>
      <c r="G191" s="63"/>
      <c r="H191" s="63"/>
      <c r="I191" s="63"/>
      <c r="J191" s="63"/>
      <c r="K191" s="63"/>
      <c r="L191" s="63"/>
      <c r="M191" s="64"/>
      <c r="N191" s="79"/>
    </row>
    <row r="192" spans="1:14" s="42" customFormat="1" ht="15" customHeight="1" thickBot="1" x14ac:dyDescent="0.35">
      <c r="A192" s="60" t="s">
        <v>274</v>
      </c>
      <c r="B192" s="65"/>
      <c r="C192" s="65"/>
      <c r="D192" s="65"/>
      <c r="E192" s="65"/>
      <c r="F192" s="46"/>
      <c r="G192" s="43"/>
      <c r="H192" s="44"/>
      <c r="M192" s="47"/>
      <c r="N192" s="81"/>
    </row>
    <row r="193" spans="1:17" s="42" customFormat="1" ht="15" customHeight="1" x14ac:dyDescent="0.3">
      <c r="A193" s="61"/>
      <c r="B193" s="48"/>
      <c r="C193" s="48"/>
      <c r="D193" s="48"/>
      <c r="E193" s="48"/>
      <c r="F193" s="57" t="s">
        <v>47</v>
      </c>
      <c r="G193" s="50"/>
      <c r="H193" s="43"/>
      <c r="I193" s="44"/>
      <c r="M193" s="47"/>
      <c r="N193" s="81"/>
    </row>
    <row r="194" spans="1:17" s="42" customFormat="1" ht="15" customHeight="1" x14ac:dyDescent="0.25">
      <c r="A194" s="37"/>
      <c r="B194" s="43"/>
      <c r="C194" s="43"/>
      <c r="D194" s="43"/>
      <c r="E194" s="43"/>
      <c r="F194" s="45" t="s">
        <v>19</v>
      </c>
      <c r="G194" s="50"/>
      <c r="H194" s="43"/>
      <c r="I194" s="44"/>
      <c r="M194" s="47"/>
      <c r="N194" s="81"/>
    </row>
    <row r="195" spans="1:17" s="42" customFormat="1" ht="3" customHeight="1" x14ac:dyDescent="0.25">
      <c r="A195" s="37"/>
      <c r="B195" s="43"/>
      <c r="C195" s="43"/>
      <c r="D195" s="43"/>
      <c r="E195" s="43"/>
      <c r="F195" s="43"/>
      <c r="G195" s="43"/>
      <c r="H195" s="43"/>
      <c r="I195" s="43"/>
      <c r="J195" s="43"/>
      <c r="K195" s="43"/>
      <c r="L195" s="43"/>
      <c r="M195" s="47"/>
      <c r="N195" s="81"/>
    </row>
    <row r="196" spans="1:17" s="42" customFormat="1" ht="13.5" thickBot="1" x14ac:dyDescent="0.35">
      <c r="A196" s="60" t="s">
        <v>54</v>
      </c>
      <c r="B196" s="51"/>
      <c r="C196" s="51"/>
      <c r="D196" s="51"/>
      <c r="E196" s="51"/>
      <c r="F196" s="51"/>
      <c r="I196" s="44"/>
      <c r="M196" s="47"/>
      <c r="N196" s="81"/>
    </row>
    <row r="197" spans="1:17" s="42" customFormat="1" ht="15" customHeight="1" x14ac:dyDescent="0.25">
      <c r="A197" s="82" t="s">
        <v>53</v>
      </c>
      <c r="B197" s="55"/>
      <c r="C197" s="55"/>
      <c r="D197" s="55"/>
      <c r="E197" s="55"/>
      <c r="F197" s="45" t="e">
        <f>#REF!</f>
        <v>#REF!</v>
      </c>
      <c r="G197" s="50"/>
      <c r="H197" s="43"/>
      <c r="I197" s="44"/>
      <c r="M197" s="47"/>
      <c r="N197" s="81"/>
    </row>
    <row r="198" spans="1:17" s="42" customFormat="1" ht="5.25" customHeight="1" x14ac:dyDescent="0.25">
      <c r="A198" s="37"/>
      <c r="M198" s="47"/>
      <c r="N198" s="81"/>
    </row>
    <row r="199" spans="1:17" s="42" customFormat="1" ht="13.5" hidden="1" thickBot="1" x14ac:dyDescent="0.35">
      <c r="A199" s="60" t="s">
        <v>55</v>
      </c>
      <c r="B199" s="51"/>
      <c r="C199" s="51"/>
      <c r="D199" s="51"/>
      <c r="E199" s="51"/>
      <c r="F199" s="51"/>
      <c r="L199" s="44"/>
      <c r="M199" s="47"/>
      <c r="N199" s="81"/>
    </row>
    <row r="200" spans="1:17" s="42" customFormat="1" ht="12.5" hidden="1" x14ac:dyDescent="0.25">
      <c r="A200" s="37" t="s">
        <v>48</v>
      </c>
      <c r="F200" s="56" t="e">
        <f>#REF!</f>
        <v>#REF!</v>
      </c>
      <c r="G200" s="47"/>
      <c r="I200" s="44"/>
      <c r="M200" s="47"/>
      <c r="N200" s="81"/>
    </row>
    <row r="201" spans="1:17" s="42" customFormat="1" ht="12.5" hidden="1" x14ac:dyDescent="0.25">
      <c r="A201" s="1189" t="s">
        <v>61</v>
      </c>
      <c r="B201" s="1190"/>
      <c r="C201" s="1190"/>
      <c r="D201" s="1190"/>
      <c r="E201" s="1191"/>
      <c r="F201" s="53" t="s">
        <v>35</v>
      </c>
      <c r="G201" s="54"/>
      <c r="I201" s="44"/>
      <c r="M201" s="47"/>
      <c r="N201" s="81"/>
    </row>
    <row r="202" spans="1:17" s="42" customFormat="1" hidden="1" x14ac:dyDescent="0.35">
      <c r="A202" s="1192"/>
      <c r="B202" s="1193"/>
      <c r="C202" s="1193"/>
      <c r="D202" s="1193"/>
      <c r="E202" s="1194"/>
      <c r="F202" s="53" t="s">
        <v>36</v>
      </c>
      <c r="G202" s="54"/>
      <c r="I202" s="44"/>
      <c r="M202" s="47"/>
      <c r="N202" s="81"/>
      <c r="Q202" s="1"/>
    </row>
    <row r="203" spans="1:17" s="42" customFormat="1" ht="12.5" hidden="1" x14ac:dyDescent="0.25">
      <c r="A203" s="1192"/>
      <c r="B203" s="1193"/>
      <c r="C203" s="1193"/>
      <c r="D203" s="1193"/>
      <c r="E203" s="1194"/>
      <c r="F203" s="53" t="s">
        <v>24</v>
      </c>
      <c r="G203" s="54"/>
      <c r="I203" s="44"/>
      <c r="M203" s="47"/>
      <c r="N203" s="81"/>
    </row>
    <row r="204" spans="1:17" s="42" customFormat="1" ht="12.5" hidden="1" x14ac:dyDescent="0.25">
      <c r="A204" s="1192"/>
      <c r="B204" s="1193"/>
      <c r="C204" s="1193"/>
      <c r="D204" s="1193"/>
      <c r="E204" s="1194"/>
      <c r="F204" s="53" t="s">
        <v>37</v>
      </c>
      <c r="G204" s="54"/>
      <c r="I204" s="44"/>
      <c r="M204" s="47"/>
      <c r="N204" s="81"/>
    </row>
    <row r="205" spans="1:17" s="42" customFormat="1" ht="12.5" hidden="1" x14ac:dyDescent="0.25">
      <c r="A205" s="1195"/>
      <c r="B205" s="1196"/>
      <c r="C205" s="1196"/>
      <c r="D205" s="1196"/>
      <c r="E205" s="1197"/>
      <c r="F205" s="53" t="s">
        <v>38</v>
      </c>
      <c r="G205" s="54"/>
      <c r="I205" s="44"/>
      <c r="M205" s="47"/>
      <c r="N205" s="81"/>
    </row>
    <row r="206" spans="1:17" s="42" customFormat="1" ht="6" customHeight="1" x14ac:dyDescent="0.25">
      <c r="A206" s="37"/>
      <c r="M206" s="47"/>
      <c r="N206" s="81"/>
    </row>
    <row r="207" spans="1:17" s="42" customFormat="1" ht="15" customHeight="1" thickBot="1" x14ac:dyDescent="0.35">
      <c r="A207" s="60" t="s">
        <v>58</v>
      </c>
      <c r="B207" s="46"/>
      <c r="C207" s="46"/>
      <c r="D207" s="46"/>
      <c r="E207" s="46"/>
      <c r="F207" s="46"/>
      <c r="G207" s="46"/>
      <c r="H207" s="46"/>
      <c r="I207" s="43"/>
      <c r="J207" s="43"/>
      <c r="K207" s="43"/>
      <c r="L207" s="44"/>
      <c r="M207" s="47"/>
      <c r="N207" s="81"/>
    </row>
    <row r="208" spans="1:17" s="42" customFormat="1" ht="15" customHeight="1" x14ac:dyDescent="0.25">
      <c r="A208" s="82" t="s">
        <v>50</v>
      </c>
      <c r="B208" s="55"/>
      <c r="C208" s="55"/>
      <c r="D208" s="55"/>
      <c r="E208" s="55"/>
      <c r="F208" s="55"/>
      <c r="G208" s="48"/>
      <c r="H208" s="59" t="e">
        <f>#REF!</f>
        <v>#REF!</v>
      </c>
      <c r="I208" s="43"/>
      <c r="J208" s="43"/>
      <c r="K208" s="43"/>
      <c r="L208" s="47"/>
      <c r="M208" s="47"/>
      <c r="N208" s="81"/>
    </row>
    <row r="209" spans="1:14" s="42" customFormat="1" ht="15" customHeight="1" thickBot="1" x14ac:dyDescent="0.4">
      <c r="A209" s="37" t="s">
        <v>46</v>
      </c>
      <c r="B209" s="48"/>
      <c r="C209" s="48"/>
      <c r="D209" s="48"/>
      <c r="E209" s="48"/>
      <c r="F209" s="48"/>
      <c r="G209" s="48"/>
      <c r="H209" s="427">
        <v>0</v>
      </c>
      <c r="I209" s="43"/>
      <c r="J209" s="43"/>
      <c r="K209" s="43"/>
      <c r="L209" s="47"/>
      <c r="M209" s="47"/>
      <c r="N209" s="81"/>
    </row>
    <row r="210" spans="1:14" s="42" customFormat="1" ht="15" customHeight="1" x14ac:dyDescent="0.25">
      <c r="A210" s="37" t="s">
        <v>51</v>
      </c>
      <c r="B210" s="48"/>
      <c r="C210" s="48"/>
      <c r="D210" s="48"/>
      <c r="E210" s="48"/>
      <c r="F210" s="48"/>
      <c r="G210" s="48"/>
      <c r="H210" s="49" t="e">
        <f>H208-H209</f>
        <v>#REF!</v>
      </c>
      <c r="I210" s="43"/>
      <c r="J210" s="43"/>
      <c r="K210" s="43"/>
      <c r="L210" s="47"/>
      <c r="M210" s="47"/>
      <c r="N210" s="81"/>
    </row>
    <row r="211" spans="1:14" s="42" customFormat="1" ht="6" customHeight="1" x14ac:dyDescent="0.25">
      <c r="A211" s="37"/>
      <c r="B211" s="48"/>
      <c r="C211" s="48"/>
      <c r="D211" s="48"/>
      <c r="E211" s="48"/>
      <c r="F211" s="48"/>
      <c r="G211" s="48"/>
      <c r="H211" s="50"/>
      <c r="I211" s="43"/>
      <c r="J211" s="43"/>
      <c r="K211" s="43"/>
      <c r="L211" s="47"/>
      <c r="M211" s="47"/>
      <c r="N211" s="81"/>
    </row>
    <row r="212" spans="1:14" s="42" customFormat="1" ht="12.75" hidden="1" customHeight="1" thickBot="1" x14ac:dyDescent="0.35">
      <c r="A212" s="60" t="s">
        <v>59</v>
      </c>
      <c r="B212" s="51"/>
      <c r="C212" s="51"/>
      <c r="D212" s="51"/>
      <c r="E212" s="51"/>
      <c r="F212" s="51"/>
      <c r="G212" s="51"/>
      <c r="H212" s="51"/>
      <c r="J212" s="47"/>
      <c r="L212" s="44"/>
      <c r="M212" s="47"/>
      <c r="N212" s="81"/>
    </row>
    <row r="213" spans="1:14" s="42" customFormat="1" ht="12.5" hidden="1" x14ac:dyDescent="0.25">
      <c r="A213" s="37" t="s">
        <v>49</v>
      </c>
      <c r="H213" s="58" t="e">
        <f>#REF!</f>
        <v>#REF!</v>
      </c>
      <c r="J213" s="44"/>
      <c r="M213" s="47"/>
      <c r="N213" s="81"/>
    </row>
    <row r="214" spans="1:14" s="42" customFormat="1" ht="6.75" customHeight="1" x14ac:dyDescent="0.25">
      <c r="A214" s="37"/>
      <c r="B214" s="48"/>
      <c r="C214" s="48"/>
      <c r="D214" s="48"/>
      <c r="E214" s="48"/>
      <c r="F214" s="48"/>
      <c r="G214" s="48"/>
      <c r="H214" s="50"/>
      <c r="I214" s="43"/>
      <c r="J214" s="43"/>
      <c r="K214" s="43"/>
      <c r="L214" s="47"/>
      <c r="M214" s="47"/>
      <c r="N214" s="81"/>
    </row>
    <row r="215" spans="1:14" s="42" customFormat="1" ht="15" customHeight="1" thickBot="1" x14ac:dyDescent="0.35">
      <c r="A215" s="1206" t="s">
        <v>56</v>
      </c>
      <c r="B215" s="1207"/>
      <c r="C215" s="1207"/>
      <c r="D215" s="1207"/>
      <c r="E215" s="1207"/>
      <c r="F215" s="1207"/>
      <c r="G215" s="340"/>
      <c r="H215" s="340"/>
      <c r="I215" s="340"/>
      <c r="J215" s="50"/>
      <c r="K215" s="43"/>
      <c r="L215" s="44"/>
      <c r="M215" s="47"/>
      <c r="N215" s="81"/>
    </row>
    <row r="216" spans="1:14" s="42" customFormat="1" ht="12.5" x14ac:dyDescent="0.25">
      <c r="A216" s="37" t="s">
        <v>60</v>
      </c>
      <c r="I216" s="434">
        <f>'3. Détail aides &amp; subventions'!K41+'3. Détail aides &amp; subventions'!L41+'3. Détail aides &amp; subventions'!M41</f>
        <v>0</v>
      </c>
      <c r="K216" s="44"/>
      <c r="M216" s="47"/>
      <c r="N216" s="81"/>
    </row>
    <row r="217" spans="1:14" s="42" customFormat="1" ht="6" customHeight="1" x14ac:dyDescent="0.25">
      <c r="A217" s="83"/>
      <c r="J217" s="47"/>
      <c r="L217" s="44"/>
      <c r="M217" s="47"/>
      <c r="N217" s="81"/>
    </row>
    <row r="218" spans="1:14" s="42" customFormat="1" ht="15" customHeight="1" thickBot="1" x14ac:dyDescent="0.35">
      <c r="A218" s="1199" t="s">
        <v>169</v>
      </c>
      <c r="B218" s="1199"/>
      <c r="C218" s="1199"/>
      <c r="D218" s="1199"/>
      <c r="E218" s="260"/>
      <c r="F218" s="260"/>
      <c r="G218" s="260"/>
      <c r="H218" s="260"/>
      <c r="I218" s="260"/>
      <c r="J218" s="50"/>
      <c r="K218" s="43"/>
      <c r="L218" s="44"/>
      <c r="M218" s="47"/>
      <c r="N218" s="81"/>
    </row>
    <row r="219" spans="1:14" s="42" customFormat="1" ht="15" customHeight="1" x14ac:dyDescent="0.3">
      <c r="A219" s="1198" t="s">
        <v>170</v>
      </c>
      <c r="B219" s="1198"/>
      <c r="C219" s="1198"/>
      <c r="D219" s="262" t="e">
        <f>#REF!</f>
        <v>#REF!</v>
      </c>
      <c r="E219" s="260"/>
      <c r="F219" s="260"/>
      <c r="G219" s="260"/>
      <c r="H219" s="260"/>
      <c r="I219" s="260"/>
      <c r="J219" s="50"/>
      <c r="K219" s="43"/>
      <c r="L219" s="44"/>
      <c r="M219" s="47"/>
      <c r="N219" s="81"/>
    </row>
    <row r="220" spans="1:14" s="42" customFormat="1" ht="6" customHeight="1" x14ac:dyDescent="0.25">
      <c r="A220" s="83"/>
      <c r="J220" s="47"/>
      <c r="L220" s="44"/>
      <c r="M220" s="47"/>
      <c r="N220" s="81"/>
    </row>
    <row r="221" spans="1:14" s="42" customFormat="1" ht="15" hidden="1" customHeight="1" thickBot="1" x14ac:dyDescent="0.35">
      <c r="A221" s="1199" t="s">
        <v>171</v>
      </c>
      <c r="B221" s="1199"/>
      <c r="C221" s="1199"/>
      <c r="D221" s="1199"/>
      <c r="E221" s="1199"/>
      <c r="F221" s="48"/>
      <c r="G221" s="260"/>
      <c r="H221" s="260"/>
      <c r="I221" s="260"/>
      <c r="J221" s="50"/>
      <c r="K221" s="43"/>
      <c r="L221" s="44"/>
      <c r="M221" s="47"/>
      <c r="N221" s="81"/>
    </row>
    <row r="222" spans="1:14" s="42" customFormat="1" ht="15" hidden="1" customHeight="1" x14ac:dyDescent="0.3">
      <c r="A222" s="1198" t="s">
        <v>62</v>
      </c>
      <c r="B222" s="1198"/>
      <c r="C222" s="261"/>
      <c r="D222" s="261"/>
      <c r="E222" s="265" t="e">
        <f>#REF!/1000</f>
        <v>#REF!</v>
      </c>
      <c r="F222" s="48" t="s">
        <v>10</v>
      </c>
      <c r="G222" s="260"/>
      <c r="H222" s="271" t="e">
        <f>IF(E222&lt;F223,I222,I223)</f>
        <v>#REF!</v>
      </c>
      <c r="I222" s="270" t="s">
        <v>47</v>
      </c>
      <c r="J222" s="267"/>
      <c r="K222" s="43"/>
      <c r="L222" s="44"/>
      <c r="M222" s="47"/>
      <c r="N222" s="81"/>
    </row>
    <row r="223" spans="1:14" s="42" customFormat="1" ht="15" hidden="1" customHeight="1" x14ac:dyDescent="0.35">
      <c r="A223" s="44" t="s">
        <v>172</v>
      </c>
      <c r="B223" s="43"/>
      <c r="C223" s="261"/>
      <c r="D223" s="261"/>
      <c r="E223" s="266"/>
      <c r="F223" s="49" t="e">
        <f>B224/365*60</f>
        <v>#REF!</v>
      </c>
      <c r="G223" s="48" t="s">
        <v>10</v>
      </c>
      <c r="H223" s="258"/>
      <c r="I223" s="270" t="s">
        <v>19</v>
      </c>
      <c r="J223" s="268"/>
      <c r="K223" s="43"/>
      <c r="L223" s="44"/>
      <c r="M223" s="47"/>
      <c r="N223" s="81"/>
    </row>
    <row r="224" spans="1:14" s="42" customFormat="1" ht="15" hidden="1" customHeight="1" x14ac:dyDescent="0.3">
      <c r="A224" s="44" t="s">
        <v>166</v>
      </c>
      <c r="B224" s="49" t="e">
        <f>#REF!</f>
        <v>#REF!</v>
      </c>
      <c r="C224" s="43" t="s">
        <v>10</v>
      </c>
      <c r="D224" s="261"/>
      <c r="E224" s="261"/>
      <c r="F224" s="48"/>
      <c r="G224" s="260"/>
      <c r="H224" s="260"/>
      <c r="I224" s="260"/>
      <c r="J224" s="50"/>
      <c r="K224" s="43"/>
      <c r="L224" s="44"/>
      <c r="M224" s="47"/>
      <c r="N224" s="81"/>
    </row>
    <row r="225" spans="1:14" ht="6" customHeight="1" thickBot="1" x14ac:dyDescent="0.4">
      <c r="A225" s="18"/>
      <c r="N225" s="66"/>
    </row>
    <row r="226" spans="1:14" ht="15" thickBot="1" x14ac:dyDescent="0.4">
      <c r="A226" s="106" t="s">
        <v>190</v>
      </c>
      <c r="B226" s="62"/>
      <c r="C226" s="62"/>
      <c r="D226" s="62"/>
      <c r="E226" s="62"/>
      <c r="F226" s="62"/>
      <c r="G226" s="62"/>
      <c r="H226" s="62"/>
      <c r="I226" s="62"/>
      <c r="J226" s="62"/>
      <c r="K226" s="62"/>
      <c r="L226" s="62"/>
      <c r="M226" s="74"/>
      <c r="N226" s="75"/>
    </row>
    <row r="227" spans="1:14" ht="6" customHeight="1" x14ac:dyDescent="0.35">
      <c r="A227" s="78"/>
      <c r="B227" s="63"/>
      <c r="C227" s="63"/>
      <c r="D227" s="63"/>
      <c r="E227" s="63"/>
      <c r="F227" s="63"/>
      <c r="G227" s="63"/>
      <c r="H227" s="63"/>
      <c r="I227" s="63"/>
      <c r="J227" s="63"/>
      <c r="K227" s="63"/>
      <c r="L227" s="63"/>
      <c r="M227" s="64"/>
      <c r="N227" s="79"/>
    </row>
    <row r="228" spans="1:14" x14ac:dyDescent="0.35">
      <c r="A228" s="37" t="s">
        <v>62</v>
      </c>
      <c r="B228" s="63"/>
      <c r="C228" s="63"/>
      <c r="D228" s="63"/>
      <c r="E228" s="63"/>
      <c r="F228" s="63"/>
      <c r="G228" s="63"/>
      <c r="H228" s="1167" t="e">
        <f>#REF!</f>
        <v>#REF!</v>
      </c>
      <c r="I228" s="1205"/>
      <c r="J228" s="52">
        <v>0</v>
      </c>
      <c r="K228" s="63"/>
      <c r="L228" s="63"/>
      <c r="M228" s="1167" t="e">
        <f>H228/J228</f>
        <v>#REF!</v>
      </c>
      <c r="N228" s="1202"/>
    </row>
    <row r="229" spans="1:14" hidden="1" x14ac:dyDescent="0.35">
      <c r="A229" s="37" t="s">
        <v>64</v>
      </c>
      <c r="B229" s="63"/>
      <c r="C229" s="63"/>
      <c r="D229" s="63"/>
      <c r="E229" s="63"/>
      <c r="F229" s="63"/>
      <c r="G229" s="63"/>
      <c r="H229" s="63"/>
      <c r="I229" s="56" t="e">
        <f>#REF!</f>
        <v>#REF!</v>
      </c>
      <c r="J229" s="52">
        <v>-1</v>
      </c>
      <c r="K229" s="63"/>
      <c r="L229" s="63"/>
      <c r="M229" s="1203" t="e">
        <f>I229*J229</f>
        <v>#REF!</v>
      </c>
      <c r="N229" s="1204"/>
    </row>
    <row r="230" spans="1:14" hidden="1" x14ac:dyDescent="0.35">
      <c r="A230" s="37" t="s">
        <v>65</v>
      </c>
      <c r="B230" s="63"/>
      <c r="C230" s="63"/>
      <c r="D230" s="63"/>
      <c r="E230" s="63"/>
      <c r="F230" s="63"/>
      <c r="G230" s="63"/>
      <c r="H230" s="63"/>
      <c r="I230" s="47"/>
      <c r="J230" s="47"/>
      <c r="K230" s="63"/>
      <c r="L230" s="63"/>
      <c r="M230" s="1167" t="e">
        <f>(M229*-1)-M228</f>
        <v>#REF!</v>
      </c>
      <c r="N230" s="1202"/>
    </row>
    <row r="231" spans="1:14" ht="5.25" hidden="1" customHeight="1" x14ac:dyDescent="0.35">
      <c r="A231" s="78"/>
      <c r="B231" s="63"/>
      <c r="C231" s="63"/>
      <c r="D231" s="63"/>
      <c r="E231" s="63"/>
      <c r="F231" s="63"/>
      <c r="G231" s="63"/>
      <c r="H231" s="63"/>
      <c r="I231" s="63"/>
      <c r="J231" s="63"/>
      <c r="K231" s="63"/>
      <c r="L231" s="63"/>
      <c r="M231" s="47"/>
      <c r="N231" s="81"/>
    </row>
    <row r="232" spans="1:14" hidden="1" x14ac:dyDescent="0.35">
      <c r="A232" s="37" t="s">
        <v>63</v>
      </c>
      <c r="B232" s="63"/>
      <c r="C232" s="63"/>
      <c r="D232" s="63"/>
      <c r="E232" s="63"/>
      <c r="F232" s="63"/>
      <c r="G232" s="63"/>
      <c r="H232" s="63"/>
      <c r="I232" s="252" t="e">
        <f>#REF!</f>
        <v>#REF!</v>
      </c>
      <c r="J232" s="63"/>
      <c r="K232" s="63"/>
      <c r="L232" s="63"/>
      <c r="M232" s="1200" t="e">
        <f>#REF!</f>
        <v>#REF!</v>
      </c>
      <c r="N232" s="1201"/>
    </row>
    <row r="233" spans="1:14" ht="5.25" hidden="1" customHeight="1" x14ac:dyDescent="0.35">
      <c r="A233" s="37"/>
      <c r="B233" s="63"/>
      <c r="C233" s="63"/>
      <c r="D233" s="63"/>
      <c r="E233" s="63"/>
      <c r="F233" s="63"/>
      <c r="G233" s="63"/>
      <c r="H233" s="63"/>
      <c r="I233" s="63"/>
      <c r="J233" s="63"/>
      <c r="K233" s="63"/>
      <c r="L233" s="63"/>
      <c r="M233" s="64"/>
      <c r="N233" s="79"/>
    </row>
    <row r="234" spans="1:14" x14ac:dyDescent="0.35">
      <c r="A234" s="37" t="s">
        <v>66</v>
      </c>
      <c r="B234" s="42"/>
      <c r="C234" s="42"/>
      <c r="D234" s="42"/>
      <c r="E234" s="42"/>
      <c r="F234" s="42"/>
      <c r="G234" s="42"/>
      <c r="H234" s="42"/>
      <c r="I234" s="42"/>
      <c r="J234" s="42"/>
      <c r="K234" s="42"/>
      <c r="M234" s="1187" t="e">
        <f>#REF!</f>
        <v>#REF!</v>
      </c>
      <c r="N234" s="1188"/>
    </row>
    <row r="235" spans="1:14" ht="6" customHeight="1" thickBot="1" x14ac:dyDescent="0.4">
      <c r="A235" s="18"/>
      <c r="N235" s="66"/>
    </row>
    <row r="236" spans="1:14" ht="15" thickBot="1" x14ac:dyDescent="0.4">
      <c r="A236" s="106" t="s">
        <v>159</v>
      </c>
      <c r="B236" s="62"/>
      <c r="C236" s="62"/>
      <c r="D236" s="62"/>
      <c r="E236" s="62"/>
      <c r="F236" s="62"/>
      <c r="G236" s="62"/>
      <c r="H236" s="62"/>
      <c r="I236" s="62"/>
      <c r="J236" s="62"/>
      <c r="K236" s="62"/>
      <c r="L236" s="62"/>
      <c r="M236" s="62"/>
      <c r="N236" s="322"/>
    </row>
    <row r="237" spans="1:14" ht="6" customHeight="1" x14ac:dyDescent="0.35">
      <c r="A237" s="5" t="s">
        <v>43</v>
      </c>
      <c r="B237" s="6"/>
      <c r="C237" s="6"/>
      <c r="D237" s="6"/>
      <c r="E237" s="6"/>
      <c r="F237" s="6"/>
      <c r="G237" s="6"/>
      <c r="H237" s="6"/>
      <c r="I237" s="6"/>
      <c r="J237" s="6"/>
      <c r="K237" s="6"/>
      <c r="L237" s="6"/>
      <c r="M237" s="100"/>
      <c r="N237" s="101"/>
    </row>
    <row r="238" spans="1:14" x14ac:dyDescent="0.35">
      <c r="A238" s="18" t="s">
        <v>57</v>
      </c>
      <c r="B238" s="95" t="s">
        <v>147</v>
      </c>
      <c r="C238" s="96"/>
      <c r="D238" s="97"/>
      <c r="F238" s="99" t="s">
        <v>155</v>
      </c>
      <c r="N238" s="66"/>
    </row>
    <row r="239" spans="1:14" x14ac:dyDescent="0.35">
      <c r="A239" s="8"/>
      <c r="B239" s="95" t="s">
        <v>148</v>
      </c>
      <c r="C239" s="96"/>
      <c r="D239" s="97"/>
      <c r="F239" s="99" t="s">
        <v>156</v>
      </c>
      <c r="N239" s="66"/>
    </row>
    <row r="240" spans="1:14" x14ac:dyDescent="0.35">
      <c r="A240" s="8"/>
      <c r="B240" s="221" t="s">
        <v>149</v>
      </c>
      <c r="C240" s="183"/>
      <c r="D240" s="220"/>
      <c r="F240" s="99" t="s">
        <v>157</v>
      </c>
      <c r="N240" s="66"/>
    </row>
    <row r="241" spans="1:14" x14ac:dyDescent="0.35">
      <c r="A241" s="8"/>
      <c r="B241" s="95" t="s">
        <v>150</v>
      </c>
      <c r="C241" s="96"/>
      <c r="D241" s="97"/>
      <c r="F241" s="99" t="s">
        <v>158</v>
      </c>
      <c r="N241" s="66"/>
    </row>
    <row r="242" spans="1:14" x14ac:dyDescent="0.35">
      <c r="A242" s="8"/>
      <c r="N242" s="66"/>
    </row>
    <row r="243" spans="1:14" x14ac:dyDescent="0.35">
      <c r="A243" s="18" t="s">
        <v>68</v>
      </c>
      <c r="B243" s="99">
        <v>1</v>
      </c>
      <c r="E243" s="12"/>
      <c r="N243" s="66"/>
    </row>
    <row r="244" spans="1:14" x14ac:dyDescent="0.35">
      <c r="A244" s="8"/>
      <c r="B244" s="99">
        <v>2</v>
      </c>
      <c r="N244" s="66"/>
    </row>
    <row r="245" spans="1:14" x14ac:dyDescent="0.35">
      <c r="A245" s="8"/>
      <c r="B245" s="99">
        <v>3</v>
      </c>
      <c r="N245" s="66"/>
    </row>
    <row r="246" spans="1:14" x14ac:dyDescent="0.35">
      <c r="A246" s="8"/>
      <c r="B246" s="99">
        <v>4</v>
      </c>
      <c r="N246" s="66"/>
    </row>
    <row r="247" spans="1:14" x14ac:dyDescent="0.35">
      <c r="A247" s="8"/>
      <c r="B247" s="99">
        <v>5</v>
      </c>
      <c r="N247" s="66"/>
    </row>
    <row r="248" spans="1:14" x14ac:dyDescent="0.35">
      <c r="A248" s="8"/>
      <c r="B248" s="99">
        <v>6</v>
      </c>
      <c r="N248" s="66"/>
    </row>
    <row r="249" spans="1:14" x14ac:dyDescent="0.35">
      <c r="A249" s="8"/>
      <c r="B249" s="99">
        <v>7</v>
      </c>
      <c r="N249" s="66"/>
    </row>
    <row r="250" spans="1:14" x14ac:dyDescent="0.35">
      <c r="A250" s="8"/>
      <c r="B250" s="99">
        <v>8</v>
      </c>
      <c r="N250" s="66"/>
    </row>
    <row r="251" spans="1:14" x14ac:dyDescent="0.35">
      <c r="A251" s="8"/>
      <c r="B251" s="99">
        <v>9</v>
      </c>
      <c r="N251" s="66"/>
    </row>
    <row r="252" spans="1:14" x14ac:dyDescent="0.35">
      <c r="A252" s="8"/>
      <c r="B252" s="99">
        <v>10</v>
      </c>
      <c r="N252" s="66"/>
    </row>
    <row r="253" spans="1:14" x14ac:dyDescent="0.35">
      <c r="A253" s="8"/>
      <c r="B253" s="99">
        <v>11</v>
      </c>
      <c r="N253" s="66"/>
    </row>
    <row r="254" spans="1:14" x14ac:dyDescent="0.35">
      <c r="A254" s="8"/>
      <c r="B254" s="99">
        <v>12</v>
      </c>
      <c r="N254" s="66"/>
    </row>
    <row r="255" spans="1:14" x14ac:dyDescent="0.35">
      <c r="A255" s="8"/>
      <c r="N255" s="66"/>
    </row>
    <row r="256" spans="1:14" x14ac:dyDescent="0.35">
      <c r="A256" s="18" t="s">
        <v>69</v>
      </c>
      <c r="B256" s="99">
        <v>0</v>
      </c>
      <c r="N256" s="66"/>
    </row>
    <row r="257" spans="1:14" x14ac:dyDescent="0.35">
      <c r="A257" s="18"/>
      <c r="B257" s="99">
        <v>1</v>
      </c>
      <c r="N257" s="66"/>
    </row>
    <row r="258" spans="1:14" x14ac:dyDescent="0.35">
      <c r="A258" s="8"/>
      <c r="B258" s="99">
        <v>2</v>
      </c>
      <c r="N258" s="66"/>
    </row>
    <row r="259" spans="1:14" x14ac:dyDescent="0.35">
      <c r="A259" s="8"/>
      <c r="B259" s="99">
        <v>3</v>
      </c>
      <c r="N259" s="66"/>
    </row>
    <row r="260" spans="1:14" x14ac:dyDescent="0.35">
      <c r="A260" s="8"/>
      <c r="B260" s="99">
        <v>4</v>
      </c>
      <c r="N260" s="66"/>
    </row>
    <row r="261" spans="1:14" x14ac:dyDescent="0.35">
      <c r="A261" s="8"/>
      <c r="B261" s="99">
        <v>5</v>
      </c>
      <c r="N261" s="66"/>
    </row>
    <row r="262" spans="1:14" ht="15" thickBot="1" x14ac:dyDescent="0.4">
      <c r="A262" s="10"/>
      <c r="B262" s="17">
        <v>6</v>
      </c>
      <c r="C262" s="4"/>
      <c r="D262" s="4"/>
      <c r="E262" s="4"/>
      <c r="F262" s="4"/>
      <c r="G262" s="4"/>
      <c r="H262" s="4"/>
      <c r="I262" s="4"/>
      <c r="J262" s="4"/>
      <c r="K262" s="4"/>
      <c r="L262" s="4"/>
      <c r="M262" s="67"/>
      <c r="N262" s="68"/>
    </row>
  </sheetData>
  <dataConsolidate/>
  <mergeCells count="69">
    <mergeCell ref="A188:D188"/>
    <mergeCell ref="C29:D29"/>
    <mergeCell ref="C27:H27"/>
    <mergeCell ref="M52:N52"/>
    <mergeCell ref="M57:N57"/>
    <mergeCell ref="C107:D107"/>
    <mergeCell ref="M56:N56"/>
    <mergeCell ref="M35:N35"/>
    <mergeCell ref="M48:N48"/>
    <mergeCell ref="M53:N53"/>
    <mergeCell ref="M54:N54"/>
    <mergeCell ref="M55:N55"/>
    <mergeCell ref="A67:H67"/>
    <mergeCell ref="A69:I69"/>
    <mergeCell ref="M39:N39"/>
    <mergeCell ref="C108:D108"/>
    <mergeCell ref="C109:D109"/>
    <mergeCell ref="C129:E129"/>
    <mergeCell ref="M145:N145"/>
    <mergeCell ref="M139:N139"/>
    <mergeCell ref="M140:N140"/>
    <mergeCell ref="M142:N142"/>
    <mergeCell ref="M143:N143"/>
    <mergeCell ref="M144:N144"/>
    <mergeCell ref="C128:F128"/>
    <mergeCell ref="C130:E130"/>
    <mergeCell ref="E131:F131"/>
    <mergeCell ref="E133:F133"/>
    <mergeCell ref="E132:F132"/>
    <mergeCell ref="J133:K133"/>
    <mergeCell ref="A1:N1"/>
    <mergeCell ref="G4:H4"/>
    <mergeCell ref="F11:G11"/>
    <mergeCell ref="F12:G12"/>
    <mergeCell ref="G6:H6"/>
    <mergeCell ref="F10:J10"/>
    <mergeCell ref="C12:D12"/>
    <mergeCell ref="M51:N51"/>
    <mergeCell ref="M234:N234"/>
    <mergeCell ref="A201:E205"/>
    <mergeCell ref="A219:C219"/>
    <mergeCell ref="A218:D218"/>
    <mergeCell ref="A221:E221"/>
    <mergeCell ref="A222:B222"/>
    <mergeCell ref="M232:N232"/>
    <mergeCell ref="M228:N228"/>
    <mergeCell ref="M229:N229"/>
    <mergeCell ref="H228:I228"/>
    <mergeCell ref="M230:N230"/>
    <mergeCell ref="A215:F215"/>
    <mergeCell ref="M146:N146"/>
    <mergeCell ref="M147:N147"/>
    <mergeCell ref="M148:N148"/>
    <mergeCell ref="C13:D13"/>
    <mergeCell ref="H23:I23"/>
    <mergeCell ref="J92:K92"/>
    <mergeCell ref="C101:D101"/>
    <mergeCell ref="M38:N38"/>
    <mergeCell ref="M40:N40"/>
    <mergeCell ref="M41:N41"/>
    <mergeCell ref="M42:N42"/>
    <mergeCell ref="M43:N43"/>
    <mergeCell ref="M44:N44"/>
    <mergeCell ref="M34:N34"/>
    <mergeCell ref="M36:N36"/>
    <mergeCell ref="M37:N37"/>
    <mergeCell ref="M47:N47"/>
    <mergeCell ref="M49:N49"/>
    <mergeCell ref="M50:N50"/>
  </mergeCells>
  <phoneticPr fontId="22" type="noConversion"/>
  <conditionalFormatting sqref="F200:G205">
    <cfRule type="duplicateValues" dxfId="28" priority="51"/>
  </conditionalFormatting>
  <conditionalFormatting sqref="H192 I193:I194 M195 I196:I197">
    <cfRule type="cellIs" dxfId="27" priority="68" operator="lessThan">
      <formula>#REF!&lt;200</formula>
    </cfRule>
  </conditionalFormatting>
  <conditionalFormatting sqref="H192 M195 I193:I194 I196:I197">
    <cfRule type="iconSet" priority="67">
      <iconSet reverse="1">
        <cfvo type="percent" val="0"/>
        <cfvo type="percent" val="33"/>
        <cfvo type="percent" val="67"/>
      </iconSet>
    </cfRule>
    <cfRule type="iconSet" priority="66">
      <iconSet>
        <cfvo type="percent" val="0"/>
        <cfvo type="num" val="0"/>
        <cfvo type="num" val="200"/>
      </iconSet>
    </cfRule>
    <cfRule type="iconSet" priority="65">
      <iconSet showValue="0" reverse="1">
        <cfvo type="percent" val="0"/>
        <cfvo type="num" val="200"/>
        <cfvo type="num" val="200"/>
      </iconSet>
    </cfRule>
  </conditionalFormatting>
  <conditionalFormatting sqref="L207:L211">
    <cfRule type="cellIs" dxfId="26" priority="80" operator="lessThan">
      <formula>#REF!&lt;200</formula>
    </cfRule>
  </conditionalFormatting>
  <conditionalFormatting sqref="L214 L207:L211">
    <cfRule type="iconSet" priority="79">
      <iconSet reverse="1">
        <cfvo type="percent" val="0"/>
        <cfvo type="percent" val="33"/>
        <cfvo type="percent" val="67"/>
      </iconSet>
    </cfRule>
    <cfRule type="iconSet" priority="77">
      <iconSet showValue="0" reverse="1">
        <cfvo type="percent" val="0"/>
        <cfvo type="num" val="200"/>
        <cfvo type="num" val="200"/>
      </iconSet>
    </cfRule>
    <cfRule type="iconSet" priority="78">
      <iconSet>
        <cfvo type="percent" val="0"/>
        <cfvo type="num" val="0"/>
        <cfvo type="num" val="200"/>
      </iconSet>
    </cfRule>
  </conditionalFormatting>
  <conditionalFormatting sqref="L214:L215">
    <cfRule type="cellIs" dxfId="25" priority="72" operator="lessThan">
      <formula>#REF!&lt;200</formula>
    </cfRule>
  </conditionalFormatting>
  <conditionalFormatting sqref="L215">
    <cfRule type="iconSet" priority="70">
      <iconSet>
        <cfvo type="percent" val="0"/>
        <cfvo type="num" val="0"/>
        <cfvo type="num" val="200"/>
      </iconSet>
    </cfRule>
    <cfRule type="iconSet" priority="69">
      <iconSet showValue="0" reverse="1">
        <cfvo type="percent" val="0"/>
        <cfvo type="num" val="200"/>
        <cfvo type="num" val="200"/>
      </iconSet>
    </cfRule>
    <cfRule type="iconSet" priority="71">
      <iconSet reverse="1">
        <cfvo type="percent" val="0"/>
        <cfvo type="percent" val="33"/>
        <cfvo type="percent" val="67"/>
      </iconSet>
    </cfRule>
  </conditionalFormatting>
  <conditionalFormatting sqref="L218">
    <cfRule type="iconSet" priority="13">
      <iconSet reverse="1">
        <cfvo type="percent" val="0"/>
        <cfvo type="percent" val="33"/>
        <cfvo type="percent" val="67"/>
      </iconSet>
    </cfRule>
    <cfRule type="iconSet" priority="11">
      <iconSet showValue="0" reverse="1">
        <cfvo type="percent" val="0"/>
        <cfvo type="num" val="200"/>
        <cfvo type="num" val="200"/>
      </iconSet>
    </cfRule>
    <cfRule type="iconSet" priority="12">
      <iconSet>
        <cfvo type="percent" val="0"/>
        <cfvo type="num" val="0"/>
        <cfvo type="num" val="200"/>
      </iconSet>
    </cfRule>
  </conditionalFormatting>
  <conditionalFormatting sqref="L218:L219">
    <cfRule type="cellIs" dxfId="24" priority="14" operator="lessThan">
      <formula>#REF!&lt;200</formula>
    </cfRule>
  </conditionalFormatting>
  <conditionalFormatting sqref="L219 L221:L224">
    <cfRule type="iconSet" priority="141">
      <iconSet showValue="0" reverse="1">
        <cfvo type="percent" val="0"/>
        <cfvo type="num" val="200"/>
        <cfvo type="num" val="200"/>
      </iconSet>
    </cfRule>
    <cfRule type="iconSet" priority="142">
      <iconSet>
        <cfvo type="percent" val="0"/>
        <cfvo type="num" val="0"/>
        <cfvo type="num" val="200"/>
      </iconSet>
    </cfRule>
    <cfRule type="iconSet" priority="143">
      <iconSet reverse="1">
        <cfvo type="percent" val="0"/>
        <cfvo type="percent" val="33"/>
        <cfvo type="percent" val="67"/>
      </iconSet>
    </cfRule>
  </conditionalFormatting>
  <conditionalFormatting sqref="L221:L224">
    <cfRule type="cellIs" dxfId="23" priority="144" operator="lessThan">
      <formula>#REF!&lt;200</formula>
    </cfRule>
  </conditionalFormatting>
  <conditionalFormatting sqref="M60:M62 M68:M69 M72:M74">
    <cfRule type="cellIs" dxfId="22" priority="64" operator="equal">
      <formula>"O"</formula>
    </cfRule>
  </conditionalFormatting>
  <conditionalFormatting sqref="M63">
    <cfRule type="containsText" dxfId="21" priority="58" operator="containsText" text="F">
      <formula>NOT(ISERROR(SEARCH("F",M63)))</formula>
    </cfRule>
  </conditionalFormatting>
  <conditionalFormatting sqref="M64">
    <cfRule type="cellIs" dxfId="20" priority="4" operator="equal">
      <formula>"N"</formula>
    </cfRule>
    <cfRule type="containsText" dxfId="19" priority="6" operator="containsText" text="O">
      <formula>NOT(ISERROR(SEARCH("O",M64)))</formula>
    </cfRule>
    <cfRule type="cellIs" dxfId="18" priority="49" operator="greaterThan">
      <formula>50</formula>
    </cfRule>
  </conditionalFormatting>
  <conditionalFormatting sqref="M65">
    <cfRule type="cellIs" dxfId="17" priority="47" operator="greaterThan">
      <formula>2</formula>
    </cfRule>
  </conditionalFormatting>
  <conditionalFormatting sqref="M66:M67">
    <cfRule type="cellIs" dxfId="16" priority="45" operator="lessThan">
      <formula>180</formula>
    </cfRule>
  </conditionalFormatting>
  <conditionalFormatting sqref="M67">
    <cfRule type="cellIs" dxfId="15" priority="10" operator="lessThan">
      <formula>250</formula>
    </cfRule>
    <cfRule type="cellIs" priority="23" operator="between">
      <formula>0</formula>
      <formula>250</formula>
    </cfRule>
  </conditionalFormatting>
  <conditionalFormatting sqref="M69">
    <cfRule type="cellIs" dxfId="14" priority="25" operator="lessThan">
      <formula>179</formula>
    </cfRule>
  </conditionalFormatting>
  <conditionalFormatting sqref="M75">
    <cfRule type="cellIs" priority="1" operator="lessThan">
      <formula>0</formula>
    </cfRule>
    <cfRule type="cellIs" dxfId="13" priority="2" operator="greaterThanOrEqual">
      <formula>0</formula>
    </cfRule>
  </conditionalFormatting>
  <conditionalFormatting sqref="M76">
    <cfRule type="cellIs" dxfId="12" priority="28" operator="lessThan">
      <formula>12</formula>
    </cfRule>
    <cfRule type="cellIs" dxfId="11" priority="26" operator="lessThan">
      <formula>179000</formula>
    </cfRule>
  </conditionalFormatting>
  <conditionalFormatting sqref="N60:N62 N68:N69 N72:N74">
    <cfRule type="cellIs" dxfId="10" priority="61" operator="equal">
      <formula>"N"</formula>
    </cfRule>
  </conditionalFormatting>
  <conditionalFormatting sqref="N63">
    <cfRule type="containsText" dxfId="9" priority="57" operator="containsText" text="t">
      <formula>NOT(ISERROR(SEARCH("t",N63)))</formula>
    </cfRule>
  </conditionalFormatting>
  <conditionalFormatting sqref="N64">
    <cfRule type="containsText" dxfId="8" priority="5" operator="containsText" text="N">
      <formula>NOT(ISERROR(SEARCH("N",N64)))</formula>
    </cfRule>
    <cfRule type="cellIs" dxfId="7" priority="48" operator="lessThan">
      <formula>50</formula>
    </cfRule>
  </conditionalFormatting>
  <conditionalFormatting sqref="N65">
    <cfRule type="cellIs" dxfId="6" priority="46" operator="lessThan">
      <formula>2</formula>
    </cfRule>
  </conditionalFormatting>
  <conditionalFormatting sqref="N66:N67">
    <cfRule type="cellIs" dxfId="5" priority="44" operator="greaterThan">
      <formula>180</formula>
    </cfRule>
    <cfRule type="cellIs" dxfId="4" priority="43" operator="equal">
      <formula>180</formula>
    </cfRule>
  </conditionalFormatting>
  <conditionalFormatting sqref="N67">
    <cfRule type="cellIs" dxfId="3" priority="8" operator="lessThan">
      <formula>250</formula>
    </cfRule>
    <cfRule type="cellIs" dxfId="2" priority="9" operator="greaterThan">
      <formula>250</formula>
    </cfRule>
  </conditionalFormatting>
  <conditionalFormatting sqref="N75">
    <cfRule type="cellIs" dxfId="1" priority="31" operator="lessThan">
      <formula>0</formula>
    </cfRule>
  </conditionalFormatting>
  <conditionalFormatting sqref="N76">
    <cfRule type="cellIs" dxfId="0" priority="27" operator="greaterThan">
      <formula>12</formula>
    </cfRule>
  </conditionalFormatting>
  <dataValidations count="8">
    <dataValidation type="list" allowBlank="1" showInputMessage="1" showErrorMessage="1" sqref="K100:N100" xr:uid="{00000000-0002-0000-0700-000000000000}">
      <formula1>$G$243:$G$244</formula1>
    </dataValidation>
    <dataValidation type="list" allowBlank="1" showInputMessage="1" showErrorMessage="1" sqref="M72:M74 M68:M69 M60:M62" xr:uid="{00000000-0002-0000-0700-000001000000}">
      <formula1>$F$193:$F$194</formula1>
    </dataValidation>
    <dataValidation type="list" allowBlank="1" showInputMessage="1" showErrorMessage="1" sqref="B101" xr:uid="{00000000-0002-0000-0700-000002000000}">
      <formula1>$B$243:$B$254</formula1>
    </dataValidation>
    <dataValidation type="list" allowBlank="1" showInputMessage="1" showErrorMessage="1" sqref="E101" xr:uid="{00000000-0002-0000-0700-000003000000}">
      <formula1>$B$256:$B$262</formula1>
    </dataValidation>
    <dataValidation type="list" allowBlank="1" showInputMessage="1" showErrorMessage="1" sqref="B92" xr:uid="{00000000-0002-0000-0700-000004000000}">
      <formula1>$B$238:$B$241</formula1>
    </dataValidation>
    <dataValidation type="list" allowBlank="1" showInputMessage="1" showErrorMessage="1" sqref="G92" xr:uid="{00000000-0002-0000-0700-000005000000}">
      <formula1>$F$238:$F$241</formula1>
    </dataValidation>
    <dataValidation type="list" allowBlank="1" showInputMessage="1" showErrorMessage="1" sqref="J23" xr:uid="{00000000-0002-0000-0700-000006000000}">
      <formula1>$C$122:$C$125</formula1>
    </dataValidation>
    <dataValidation type="list" allowBlank="1" showInputMessage="1" showErrorMessage="1" sqref="I4" xr:uid="{00000000-0002-0000-0700-000007000000}">
      <formula1>$B$113:$B$118</formula1>
    </dataValidation>
  </dataValidations>
  <printOptions horizontalCentered="1" verticalCentered="1"/>
  <pageMargins left="0.70866141732283472" right="0.70866141732283472" top="0.74803149606299213" bottom="0.74803149606299213" header="0.31496062992125984" footer="0.31496062992125984"/>
  <pageSetup paperSize="9" scale="4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Sommaire - A LIRE</vt:lpstr>
      <vt:lpstr>1. Lettre de demande</vt:lpstr>
      <vt:lpstr>2.1. Examen final (1)</vt:lpstr>
      <vt:lpstr>2.2. Examen final (2)</vt:lpstr>
      <vt:lpstr>2.3. Examen final (3)</vt:lpstr>
      <vt:lpstr>3. Détail aides &amp; subventions</vt:lpstr>
      <vt:lpstr>Fiche Compliance</vt:lpstr>
      <vt:lpstr>Synthèse</vt:lpstr>
      <vt:lpstr>'1. Lettre de demande'!de</vt:lpstr>
      <vt:lpstr>'1. Lettre de demande'!Zone_d_impression</vt:lpstr>
      <vt:lpstr>'2.1. Examen final (1)'!Zone_d_impression</vt:lpstr>
      <vt:lpstr>'2.2. Examen final (2)'!Zone_d_impression</vt:lpstr>
      <vt:lpstr>'2.3. Examen final (3)'!Zone_d_impression</vt:lpstr>
      <vt:lpstr>'3. Détail aides &amp; subventions'!Zone_d_impression</vt:lpstr>
      <vt:lpstr>'Fiche Compliance'!Zone_d_impression</vt:lpstr>
      <vt:lpstr>'Sommaire - A LIRE'!Zone_d_impression</vt:lpstr>
      <vt:lpstr>Synthèse!Zone_d_impression</vt:lpstr>
    </vt:vector>
  </TitlesOfParts>
  <Company>IFCIC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norsini</dc:creator>
  <cp:lastModifiedBy>Alexandre Abbouche</cp:lastModifiedBy>
  <cp:lastPrinted>2018-12-04T14:28:11Z</cp:lastPrinted>
  <dcterms:created xsi:type="dcterms:W3CDTF">2013-07-30T15:42:57Z</dcterms:created>
  <dcterms:modified xsi:type="dcterms:W3CDTF">2024-04-09T09:51:05Z</dcterms:modified>
</cp:coreProperties>
</file>